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9F8EBD39-1060-48E9-9862-44200701AD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Прил.1 График внедрения 5С" sheetId="12" r:id="rId1"/>
    <sheet name="Прил.3 Журнал красных ярлыков" sheetId="9" r:id="rId2"/>
    <sheet name="Прил.5 График уборки" sheetId="13" r:id="rId3"/>
    <sheet name="Прил.6 Шаблон стандарта 5С" sheetId="7" r:id="rId4"/>
    <sheet name="Прил.7График контроля сост.р.м." sheetId="10" r:id="rId5"/>
    <sheet name="Прил.8 Чек-лист аудита 5С" sheetId="14" r:id="rId6"/>
    <sheet name="Форма отчета_сводная" sheetId="5" state="hidden" r:id="rId7"/>
    <sheet name="Прил.9 Сводные результаты" sheetId="15" r:id="rId8"/>
    <sheet name="Прил.9 Диаграммы_по участкам" sheetId="16" r:id="rId9"/>
    <sheet name="Прил.9 Данные для диаграмм" sheetId="17" r:id="rId10"/>
    <sheet name="Прил.10 План корр. меропр" sheetId="4" r:id="rId11"/>
    <sheet name="График аудитов 5С" sheetId="11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4">#N/A</definedName>
    <definedName name="\4AA">#N/A</definedName>
    <definedName name="\4AB">#N/A</definedName>
    <definedName name="\4CA">#N/A</definedName>
    <definedName name="\4CB">#N/A</definedName>
    <definedName name="\4D1A">#N/A</definedName>
    <definedName name="\4D1B">#N/A</definedName>
    <definedName name="\4D2A">#N/A</definedName>
    <definedName name="\4D2B">#N/A</definedName>
    <definedName name="\4E1A">#N/A</definedName>
    <definedName name="\4E1B">#N/A</definedName>
    <definedName name="\4E2A">#N/A</definedName>
    <definedName name="\4E2B">#N/A</definedName>
    <definedName name="\4GA">#N/A</definedName>
    <definedName name="\4GB">#N/A</definedName>
    <definedName name="\4HA">#N/A</definedName>
    <definedName name="\4HB">#N/A</definedName>
    <definedName name="\4LA">#N/A</definedName>
    <definedName name="\4LB">#N/A</definedName>
    <definedName name="\4TA">#N/A</definedName>
    <definedName name="\4TB">#N/A</definedName>
    <definedName name="\5BA">#N/A</definedName>
    <definedName name="\5BB">#N/A</definedName>
    <definedName name="\6BA">#N/A</definedName>
    <definedName name="\6BB">#N/A</definedName>
    <definedName name="\6CA">#N/A</definedName>
    <definedName name="\6CB">#N/A</definedName>
    <definedName name="\6LA">#N/A</definedName>
    <definedName name="\6LB">#N/A</definedName>
    <definedName name="\7AA">#N/A</definedName>
    <definedName name="\7AB">#N/A</definedName>
    <definedName name="\85A">#N/A</definedName>
    <definedName name="\85B">#N/A</definedName>
    <definedName name="\8BA">#N/A</definedName>
    <definedName name="\8BB">#N/A</definedName>
    <definedName name="\8FA">#N/A</definedName>
    <definedName name="\8FB">#N/A</definedName>
    <definedName name="\8TA">#N/A</definedName>
    <definedName name="\8TB">#N/A</definedName>
    <definedName name="\8VA">#N/A</definedName>
    <definedName name="\8VB">#N/A</definedName>
    <definedName name="\a" localSheetId="0">#N/A</definedName>
    <definedName name="\a" localSheetId="5">#REF!</definedName>
    <definedName name="\a" localSheetId="9">#REF!</definedName>
    <definedName name="\a" localSheetId="8">#REF!</definedName>
    <definedName name="\a" localSheetId="7">#REF!</definedName>
    <definedName name="\a">#REF!</definedName>
    <definedName name="\b">#N/A</definedName>
    <definedName name="\c" localSheetId="0">#N/A</definedName>
    <definedName name="\C" localSheetId="5">#REF!</definedName>
    <definedName name="\C" localSheetId="9">#REF!</definedName>
    <definedName name="\C" localSheetId="8">#REF!</definedName>
    <definedName name="\C" localSheetId="7">#REF!</definedName>
    <definedName name="\C">#REF!</definedName>
    <definedName name="\e" localSheetId="0">#N/A</definedName>
    <definedName name="\E" localSheetId="5">#REF!</definedName>
    <definedName name="\E" localSheetId="9">#REF!</definedName>
    <definedName name="\E" localSheetId="8">#REF!</definedName>
    <definedName name="\E" localSheetId="7">#REF!</definedName>
    <definedName name="\E">#REF!</definedName>
    <definedName name="\f" localSheetId="0">#N/A</definedName>
    <definedName name="\F" localSheetId="5">#REF!</definedName>
    <definedName name="\F" localSheetId="9">#REF!</definedName>
    <definedName name="\F" localSheetId="8">#REF!</definedName>
    <definedName name="\F" localSheetId="7">#REF!</definedName>
    <definedName name="\F">#REF!</definedName>
    <definedName name="\G" localSheetId="5">#REF!</definedName>
    <definedName name="\G" localSheetId="9">#REF!</definedName>
    <definedName name="\G" localSheetId="8">#REF!</definedName>
    <definedName name="\G" localSheetId="7">#REF!</definedName>
    <definedName name="\G">#REF!</definedName>
    <definedName name="\H" localSheetId="5">#REF!</definedName>
    <definedName name="\H" localSheetId="9">#REF!</definedName>
    <definedName name="\H" localSheetId="8">#REF!</definedName>
    <definedName name="\H" localSheetId="7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 localSheetId="0">#N/A</definedName>
    <definedName name="\M" localSheetId="5">#REF!</definedName>
    <definedName name="\M" localSheetId="9">#REF!</definedName>
    <definedName name="\M" localSheetId="8">#REF!</definedName>
    <definedName name="\M" localSheetId="7">#REF!</definedName>
    <definedName name="\M">#REF!</definedName>
    <definedName name="\n" localSheetId="0">#N/A</definedName>
    <definedName name="\N" localSheetId="5">#REF!</definedName>
    <definedName name="\N" localSheetId="9">#REF!</definedName>
    <definedName name="\N" localSheetId="8">#REF!</definedName>
    <definedName name="\N" localSheetId="7">#REF!</definedName>
    <definedName name="\N">#REF!</definedName>
    <definedName name="\O" localSheetId="5">#REF!</definedName>
    <definedName name="\O" localSheetId="9">#REF!</definedName>
    <definedName name="\O" localSheetId="8">#REF!</definedName>
    <definedName name="\O" localSheetId="7">#REF!</definedName>
    <definedName name="\O">#REF!</definedName>
    <definedName name="\p" localSheetId="0">#N/A</definedName>
    <definedName name="\P" localSheetId="5">#REF!</definedName>
    <definedName name="\P" localSheetId="9">#REF!</definedName>
    <definedName name="\P" localSheetId="8">#REF!</definedName>
    <definedName name="\P" localSheetId="7">#REF!</definedName>
    <definedName name="\P">#REF!</definedName>
    <definedName name="\pe" localSheetId="5">#REF!</definedName>
    <definedName name="\pe" localSheetId="9">#REF!</definedName>
    <definedName name="\pe" localSheetId="8">#REF!</definedName>
    <definedName name="\pe" localSheetId="7">#REF!</definedName>
    <definedName name="\pe">#REF!</definedName>
    <definedName name="\q" localSheetId="0">#N/A</definedName>
    <definedName name="\Q" localSheetId="5">#REF!</definedName>
    <definedName name="\Q" localSheetId="9">#REF!</definedName>
    <definedName name="\Q" localSheetId="8">#REF!</definedName>
    <definedName name="\Q" localSheetId="7">#REF!</definedName>
    <definedName name="\Q">#REF!</definedName>
    <definedName name="\r" localSheetId="0">#N/A</definedName>
    <definedName name="\R" localSheetId="5">#REF!</definedName>
    <definedName name="\R" localSheetId="9">#REF!</definedName>
    <definedName name="\R" localSheetId="8">#REF!</definedName>
    <definedName name="\R" localSheetId="7">#REF!</definedName>
    <definedName name="\R">#REF!</definedName>
    <definedName name="\s" localSheetId="0">#N/A</definedName>
    <definedName name="\s" localSheetId="5">#REF!</definedName>
    <definedName name="\s" localSheetId="9">#REF!</definedName>
    <definedName name="\s" localSheetId="8">#REF!</definedName>
    <definedName name="\s" localSheetId="7">#REF!</definedName>
    <definedName name="\s">#REF!</definedName>
    <definedName name="\t" localSheetId="5">#REF!</definedName>
    <definedName name="\t" localSheetId="9">#REF!</definedName>
    <definedName name="\t" localSheetId="8">#REF!</definedName>
    <definedName name="\t" localSheetId="7">#REF!</definedName>
    <definedName name="\t">#REF!</definedName>
    <definedName name="\x">#N/A</definedName>
    <definedName name="\y">[1]設備能力!#REF!</definedName>
    <definedName name="\z" localSheetId="5">#REF!</definedName>
    <definedName name="\z" localSheetId="9">#REF!</definedName>
    <definedName name="\z" localSheetId="8">#REF!</definedName>
    <definedName name="\z" localSheetId="7">#REF!</definedName>
    <definedName name="\z">#REF!</definedName>
    <definedName name="___A70000" localSheetId="5">#REF!</definedName>
    <definedName name="___A70000" localSheetId="9">#REF!</definedName>
    <definedName name="___A70000" localSheetId="8">#REF!</definedName>
    <definedName name="___A70000" localSheetId="7">#REF!</definedName>
    <definedName name="___A70000">#REF!</definedName>
    <definedName name="__123Graph_A" hidden="1">[2]車会集約!$C$88:$I$88</definedName>
    <definedName name="__123Graph_A所要稼働ｸﾞﾗﾌ" hidden="1">[2]車会集約!$D$88:$I$88</definedName>
    <definedName name="__123Graph_B" hidden="1">[2]車会集約!$C$89:$I$89</definedName>
    <definedName name="__123Graph_B所要稼働ｸﾞﾗﾌ" hidden="1">[2]車会集約!$D$89:$I$89</definedName>
    <definedName name="__123Graph_LBL_A" hidden="1">[2]車会集約!$C$88:$I$88</definedName>
    <definedName name="__123Graph_LBL_B" hidden="1">[2]車会集約!$C$89:$I$89</definedName>
    <definedName name="__123Graph_X" hidden="1">[2]車会集約!$C$87:$I$87</definedName>
    <definedName name="__123Graph_X所要稼働ｸﾞﾗﾌ" hidden="1">[2]車会集約!$D$79:$I$79</definedName>
    <definedName name="__a11">[0]!__a11</definedName>
    <definedName name="__A70000" localSheetId="5">#REF!</definedName>
    <definedName name="__A70000" localSheetId="9">#REF!</definedName>
    <definedName name="__A70000" localSheetId="8">#REF!</definedName>
    <definedName name="__A70000" localSheetId="7">#REF!</definedName>
    <definedName name="__A70000">#REF!</definedName>
    <definedName name="_1" localSheetId="5">#REF!</definedName>
    <definedName name="_1" localSheetId="9">#REF!</definedName>
    <definedName name="_1" localSheetId="8">#REF!</definedName>
    <definedName name="_1" localSheetId="7">#REF!</definedName>
    <definedName name="_1">#REF!</definedName>
    <definedName name="_1_0">[3]jeff!#REF!</definedName>
    <definedName name="_10" localSheetId="5">#REF!</definedName>
    <definedName name="_10" localSheetId="9">#REF!</definedName>
    <definedName name="_10" localSheetId="8">#REF!</definedName>
    <definedName name="_10" localSheetId="7">#REF!</definedName>
    <definedName name="_10">#REF!</definedName>
    <definedName name="_10_0Extr">'[2]#REF'!#REF!</definedName>
    <definedName name="_11" localSheetId="5">#REF!</definedName>
    <definedName name="_11" localSheetId="9">#REF!</definedName>
    <definedName name="_11" localSheetId="8">#REF!</definedName>
    <definedName name="_11" localSheetId="7">#REF!</definedName>
    <definedName name="_11">#REF!</definedName>
    <definedName name="_11_0Extract">'[2]#REF'!#REF!</definedName>
    <definedName name="_12_0fund">[3]jeff!#REF!</definedName>
    <definedName name="_13_0inf_re">[3]jeff!#REF!</definedName>
    <definedName name="_14_0int_f">[3]jeff!#REF!</definedName>
    <definedName name="_15_0inv">[3]jeff!#REF!</definedName>
    <definedName name="_16_0inv">[3]jeff!#REF!</definedName>
    <definedName name="_17_0invnt_">[3]jeff!#REF!</definedName>
    <definedName name="_18_0no">[3]jeff!#REF!</definedName>
    <definedName name="_19_0recon">[3]jeff!#REF!</definedName>
    <definedName name="_2" localSheetId="5">#REF!</definedName>
    <definedName name="_2" localSheetId="9">#REF!</definedName>
    <definedName name="_2" localSheetId="8">#REF!</definedName>
    <definedName name="_2" localSheetId="7">#REF!</definedName>
    <definedName name="_2">#REF!</definedName>
    <definedName name="_2_0_0bor">[3]jeff!#REF!</definedName>
    <definedName name="_20_0SRS_">[3]jeff!#REF!</definedName>
    <definedName name="_200SX">#REF!</definedName>
    <definedName name="_21_0srs_">[3]jeff!#REF!</definedName>
    <definedName name="_22_0Volume_Rate_Analy">[3]jeff!#REF!</definedName>
    <definedName name="_3" localSheetId="5">#REF!</definedName>
    <definedName name="_3" localSheetId="9">#REF!</definedName>
    <definedName name="_3" localSheetId="8">#REF!</definedName>
    <definedName name="_3" localSheetId="7">#REF!</definedName>
    <definedName name="_3">#REF!</definedName>
    <definedName name="_3_0_0c">[3]jeff!#REF!</definedName>
    <definedName name="_4" localSheetId="5">#REF!</definedName>
    <definedName name="_4" localSheetId="9">#REF!</definedName>
    <definedName name="_4" localSheetId="8">#REF!</definedName>
    <definedName name="_4" localSheetId="7">#REF!</definedName>
    <definedName name="_4">#REF!</definedName>
    <definedName name="_4_0_0RA">[3]jeff!#REF!</definedName>
    <definedName name="_5" localSheetId="5">#REF!</definedName>
    <definedName name="_5" localSheetId="9">#REF!</definedName>
    <definedName name="_5" localSheetId="8">#REF!</definedName>
    <definedName name="_5" localSheetId="7">#REF!</definedName>
    <definedName name="_5">#REF!</definedName>
    <definedName name="_5_0bal">[3]jeff!#REF!</definedName>
    <definedName name="_6" localSheetId="5">#REF!</definedName>
    <definedName name="_6" localSheetId="9">#REF!</definedName>
    <definedName name="_6" localSheetId="8">#REF!</definedName>
    <definedName name="_6" localSheetId="7">#REF!</definedName>
    <definedName name="_6">#REF!</definedName>
    <definedName name="_6_0BAL_H">[3]jeff!#REF!</definedName>
    <definedName name="_7" localSheetId="5">#REF!</definedName>
    <definedName name="_7" localSheetId="9">#REF!</definedName>
    <definedName name="_7" localSheetId="8">#REF!</definedName>
    <definedName name="_7" localSheetId="7">#REF!</definedName>
    <definedName name="_7">#REF!</definedName>
    <definedName name="_7_0bor">[3]jeff!#REF!</definedName>
    <definedName name="_8_0Crite">'[2]#REF'!#REF!</definedName>
    <definedName name="_9_0Criteria">'[2]#REF'!#REF!</definedName>
    <definedName name="_a1" hidden="1">{"Comparisons",#N/A,FALSE,"CAP SPEND SUM"}</definedName>
    <definedName name="_a11">[0]!_a11</definedName>
    <definedName name="_A70000" localSheetId="5">#REF!</definedName>
    <definedName name="_A70000" localSheetId="9">#REF!</definedName>
    <definedName name="_A70000" localSheetId="8">#REF!</definedName>
    <definedName name="_A70000" localSheetId="7">#REF!</definedName>
    <definedName name="_A70000">#REF!</definedName>
    <definedName name="_ABC2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ABC2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ABC2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ABC2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ABC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Dist_Bin" hidden="1">#REF!</definedName>
    <definedName name="_Dist_Values" hidden="1">#REF!</definedName>
    <definedName name="_Fill" hidden="1">#REF!</definedName>
    <definedName name="_Key1" localSheetId="0" hidden="1">#REF!</definedName>
    <definedName name="_Key1" localSheetId="5">#REF!</definedName>
    <definedName name="_Key1" localSheetId="9">#REF!</definedName>
    <definedName name="_Key1" localSheetId="8">#REF!</definedName>
    <definedName name="_Key1" localSheetId="7">#REF!</definedName>
    <definedName name="_Key1">#REF!</definedName>
    <definedName name="_Key2" localSheetId="0" hidden="1">#REF!</definedName>
    <definedName name="_Key2" localSheetId="5">#REF!</definedName>
    <definedName name="_Key2" localSheetId="9">#REF!</definedName>
    <definedName name="_Key2" localSheetId="8">#REF!</definedName>
    <definedName name="_Key2" localSheetId="7">#REF!</definedName>
    <definedName name="_Key2">#REF!</definedName>
    <definedName name="_l">[4]REFERENCE!$A$3:$A$65</definedName>
    <definedName name="_LHA2" localSheetId="5">#REF!</definedName>
    <definedName name="_LHA2" localSheetId="9">#REF!</definedName>
    <definedName name="_LHA2" localSheetId="8">#REF!</definedName>
    <definedName name="_LHA2" localSheetId="7">#REF!</definedName>
    <definedName name="_LHA2">#REF!</definedName>
    <definedName name="_LHA3" localSheetId="5">#REF!</definedName>
    <definedName name="_LHA3" localSheetId="9">#REF!</definedName>
    <definedName name="_LHA3" localSheetId="8">#REF!</definedName>
    <definedName name="_LHA3" localSheetId="7">#REF!</definedName>
    <definedName name="_LHA3">#REF!</definedName>
    <definedName name="_LHB2" localSheetId="5">#REF!</definedName>
    <definedName name="_LHB2" localSheetId="9">#REF!</definedName>
    <definedName name="_LHB2" localSheetId="8">#REF!</definedName>
    <definedName name="_LHB2" localSheetId="7">#REF!</definedName>
    <definedName name="_LHB2">#REF!</definedName>
    <definedName name="_LHB3">#REF!</definedName>
    <definedName name="_LPS2">#REF!</definedName>
    <definedName name="_LPS3">#REF!</definedName>
    <definedName name="_Mo1">[5]Macro3!$A$38:$A$43</definedName>
    <definedName name="_Mo10">[5]Macro3!$A$101:$A$106</definedName>
    <definedName name="_Mo11">[5]Macro3!$A$108:$A$113</definedName>
    <definedName name="_Mo12">[5]Macro3!$A$115:$A$120</definedName>
    <definedName name="_Mo2">[5]Macro3!$A$45:$A$50</definedName>
    <definedName name="_Mo3">[5]Macro3!$A$52:$A$57</definedName>
    <definedName name="_Mo4">[5]Macro3!$A$59:$A$64</definedName>
    <definedName name="_Mo5">[5]Macro3!$A$66:$A$71</definedName>
    <definedName name="_Mo6">[5]Macro3!$A$73:$A$78</definedName>
    <definedName name="_Mo7">[5]Macro3!$A$80:$A$85</definedName>
    <definedName name="_Mo8">[5]Macro3!$A$87:$A$92</definedName>
    <definedName name="_Mo9">[5]Macro3!$A$94:$A$99</definedName>
    <definedName name="_MOD12">#N/A</definedName>
    <definedName name="_Order1" localSheetId="0" hidden="1">255</definedName>
    <definedName name="_Order1">0</definedName>
    <definedName name="_Order2" localSheetId="0" hidden="1">0</definedName>
    <definedName name="_Order2">255</definedName>
    <definedName name="_Parse_Out" hidden="1">'[2]#REF'!#REF!</definedName>
    <definedName name="_ppt2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ppt2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ppt2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ppt2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ppt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R22_2">#REF!</definedName>
    <definedName name="_R55_3">#REF!</definedName>
    <definedName name="_Regression_X" hidden="1">#N/A</definedName>
    <definedName name="_RHA2" localSheetId="5">#REF!</definedName>
    <definedName name="_RHA2" localSheetId="9">#REF!</definedName>
    <definedName name="_RHA2" localSheetId="8">#REF!</definedName>
    <definedName name="_RHA2" localSheetId="7">#REF!</definedName>
    <definedName name="_RHA2">#REF!</definedName>
    <definedName name="_RHA3" localSheetId="5">#REF!</definedName>
    <definedName name="_RHA3" localSheetId="9">#REF!</definedName>
    <definedName name="_RHA3" localSheetId="8">#REF!</definedName>
    <definedName name="_RHA3" localSheetId="7">#REF!</definedName>
    <definedName name="_RHA3">#REF!</definedName>
    <definedName name="_RHB2" localSheetId="5">#REF!</definedName>
    <definedName name="_RHB2" localSheetId="9">#REF!</definedName>
    <definedName name="_RHB2" localSheetId="8">#REF!</definedName>
    <definedName name="_RHB2" localSheetId="7">#REF!</definedName>
    <definedName name="_RHB2">#REF!</definedName>
    <definedName name="_RHB3">#REF!</definedName>
    <definedName name="_RPS2">#REF!</definedName>
    <definedName name="_RPS3">#REF!</definedName>
    <definedName name="_sig1">#REF!</definedName>
    <definedName name="_sig2">#REF!</definedName>
    <definedName name="_Sort" localSheetId="0" hidden="1">#REF!</definedName>
    <definedName name="_Sort">#REF!</definedName>
    <definedName name="_SUR01">#REF!</definedName>
    <definedName name="_SUR02">#REF!</definedName>
    <definedName name="_SUR03">#REF!</definedName>
    <definedName name="_SUR04">#REF!</definedName>
    <definedName name="_SUR05">#REF!</definedName>
    <definedName name="_SUR06">#REF!</definedName>
    <definedName name="_SUR07">#REF!</definedName>
    <definedName name="_SUR08">#REF!</definedName>
    <definedName name="_SUR09">#REF!</definedName>
    <definedName name="_SUR10">#REF!</definedName>
    <definedName name="_SUR11">#REF!</definedName>
    <definedName name="_SUR12">#REF!</definedName>
    <definedName name="_VIA103">#N/A</definedName>
    <definedName name="_VIA110703">#N/A</definedName>
    <definedName name="_VIA3005">#N/A</definedName>
    <definedName name="_VIA3006">#N/A</definedName>
    <definedName name="_VIA3007">#N/A</definedName>
    <definedName name="_VIA3010">#N/A</definedName>
    <definedName name="_VIA3013">#N/A</definedName>
    <definedName name="_VIA3015">#N/A</definedName>
    <definedName name="_VIA3020">#N/A</definedName>
    <definedName name="_VIA3031">#N/A</definedName>
    <definedName name="_VIA3040">#N/A</definedName>
    <definedName name="_VIA3050">#N/A</definedName>
    <definedName name="_VIA3060">#N/A</definedName>
    <definedName name="_VIA3070">#N/A</definedName>
    <definedName name="_VIA3120">#N/A</definedName>
    <definedName name="_VIA3900">#N/A</definedName>
    <definedName name="_VIA3905">#N/A</definedName>
    <definedName name="_VIA3910">#N/A</definedName>
    <definedName name="_VIA3915">#N/A</definedName>
    <definedName name="_VIA3920">#N/A</definedName>
    <definedName name="_VIA3924">#N/A</definedName>
    <definedName name="_VIA3926">#N/A</definedName>
    <definedName name="_VIA3930">#N/A</definedName>
    <definedName name="_VIA3935">#N/A</definedName>
    <definedName name="_VIA3940">#N/A</definedName>
    <definedName name="_VIA3942">#N/A</definedName>
    <definedName name="_VIA3949">#N/A</definedName>
    <definedName name="_VIA3950">#N/A</definedName>
    <definedName name="_VIA3952">#N/A</definedName>
    <definedName name="_VIA3955">#N/A</definedName>
    <definedName name="_VIA3957">#N/A</definedName>
    <definedName name="_VIA3959">#N/A</definedName>
    <definedName name="_wip2000">#REF!</definedName>
    <definedName name="a" localSheetId="0" hidden="1">{"Comparisons",#N/A,FALSE,"CAP SPEND SUM"}</definedName>
    <definedName name="a" localSheetId="5">#REF!</definedName>
    <definedName name="a" localSheetId="9">#REF!</definedName>
    <definedName name="a" localSheetId="8">#REF!</definedName>
    <definedName name="a" localSheetId="7">#REF!</definedName>
    <definedName name="a">#REF!</definedName>
    <definedName name="A_Alle_Zwischen_Datum" localSheetId="5">#REF!</definedName>
    <definedName name="A_Alle_Zwischen_Datum" localSheetId="9">#REF!</definedName>
    <definedName name="A_Alle_Zwischen_Datum" localSheetId="8">#REF!</definedName>
    <definedName name="A_Alle_Zwischen_Datum" localSheetId="7">#REF!</definedName>
    <definedName name="A_Alle_Zwischen_Datum">#REF!</definedName>
    <definedName name="A2_Result_Inter">#REF!</definedName>
    <definedName name="A2_Result_Theme">#REF!</definedName>
    <definedName name="A6_Result_Inter">#REF!</definedName>
    <definedName name="A7_Current_Family">#REF!</definedName>
    <definedName name="A7_Result_Site_Info">#REF!</definedName>
    <definedName name="A7_Result_Theme_Evolution">#REF!</definedName>
    <definedName name="aa" localSheetId="0" hidden="1">{"RES-2001",#N/A,FALSE,"BL2000";"A1-2001",#N/A,FALSE,"BL2000";"A2-2001",#N/A,FALSE,"BL2000"}</definedName>
    <definedName name="aa" localSheetId="5">#REF!</definedName>
    <definedName name="aa" localSheetId="9">#REF!</definedName>
    <definedName name="aa" localSheetId="8">#REF!</definedName>
    <definedName name="aa" localSheetId="7">#REF!</definedName>
    <definedName name="aa">#REF!</definedName>
    <definedName name="aaa" localSheetId="0" hidden="1">{"BL2000",#N/A,FALSE,"BL2000"}</definedName>
    <definedName name="aaa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aa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aa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aa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a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aaaa" hidden="1">{"RES-2000",#N/A,FALSE,"BL2000";"A1-2000",#N/A,FALSE,"BL2000";"A2-2000",#N/A,FALSE,"BL2000"}</definedName>
    <definedName name="aaaaaa" localSheetId="0" hidden="1">{"RES-2002",#N/A,FALSE,"BL2000";"A1-2002",#N/A,FALSE,"BL2000";"A2-2002",#N/A,FALSE,"BL2000"}</definedName>
    <definedName name="aaaaaa" localSheetId="5">{#N/A,#N/A,FALSE,"Ventilation";#N/A,#N/A,FALSE,"Courbe1";#N/A,#N/A,FALSE,"Courbe2"}</definedName>
    <definedName name="aaaaaa" localSheetId="9">{#N/A,#N/A,FALSE,"Ventilation";#N/A,#N/A,FALSE,"Courbe1";#N/A,#N/A,FALSE,"Courbe2"}</definedName>
    <definedName name="aaaaaa" localSheetId="8">{#N/A,#N/A,FALSE,"Ventilation";#N/A,#N/A,FALSE,"Courbe1";#N/A,#N/A,FALSE,"Courbe2"}</definedName>
    <definedName name="aaaaaa" localSheetId="7">{#N/A,#N/A,FALSE,"Ventilation";#N/A,#N/A,FALSE,"Courbe1";#N/A,#N/A,FALSE,"Courbe2"}</definedName>
    <definedName name="aaaaaa">{#N/A,#N/A,FALSE,"Ventilation";#N/A,#N/A,FALSE,"Courbe1";#N/A,#N/A,FALSE,"Courbe2"}</definedName>
    <definedName name="aaaaaaa" hidden="1">{"B10-2000",#N/A,FALSE,"BL2000"}</definedName>
    <definedName name="aaaaaaaaaa" hidden="1">{"RES-2002",#N/A,FALSE,"BL2000";"A1-2002",#N/A,FALSE,"BL2000";"A2-2002",#N/A,FALSE,"BL2000"}</definedName>
    <definedName name="aaaaaaaaaaaa" hidden="1">{"Ana1",#N/A,FALSE,"AnalisisA";"Ana2",#N/A,FALSE,"AnalisisA";"Ana3",#N/A,FALSE,"AnalisisA"}</definedName>
    <definedName name="aaaaaaaaaaaaa" hidden="1">{"COMNUS2000",#N/A,FALSE,"BL2000"}</definedName>
    <definedName name="aaaaaaaaaaaaaaa" hidden="1">{"CTO ACUMULADO",#N/A,FALSE,"BASE ANEXOS";"VAR ACUMULADAS",#N/A,FALSE,"BASE ANEXOS"}</definedName>
    <definedName name="aaaaaaaaaaaaaaaaa" hidden="1">{"AnaM1",#N/A,FALSE,"AnalisisM";"AnaM2",#N/A,FALSE,"AnalisisM";"AnaM3",#N/A,FALSE,"AnalisisM"}</definedName>
    <definedName name="aaaaaaaaaaaaaaaaaaaaaaaa" hidden="1">{"COMJPN2000",#N/A,FALSE,"BL2000"}</definedName>
    <definedName name="ABC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D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D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D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D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CABADOS">#REF!</definedName>
    <definedName name="ACCTP">[4]LOH!$G$2:$G$820</definedName>
    <definedName name="ACHATSVIANDES">#N/A</definedName>
    <definedName name="acma" localSheetId="5">#REF!</definedName>
    <definedName name="acma" localSheetId="9">#REF!</definedName>
    <definedName name="acma" localSheetId="8">#REF!</definedName>
    <definedName name="acma" localSheetId="7">#REF!</definedName>
    <definedName name="acma">#REF!</definedName>
    <definedName name="ACTFM3">'[6]FM3 NMUK INPUT'!$A$58:$EM$102</definedName>
    <definedName name="actio" localSheetId="5">#REF!</definedName>
    <definedName name="actio" localSheetId="9">#REF!</definedName>
    <definedName name="actio" localSheetId="8">#REF!</definedName>
    <definedName name="actio" localSheetId="7">#REF!</definedName>
    <definedName name="actio">#REF!</definedName>
    <definedName name="ActionPlanAnnex5" localSheetId="5">#REF!</definedName>
    <definedName name="ActionPlanAnnex5" localSheetId="9">#REF!</definedName>
    <definedName name="ActionPlanAnnex5" localSheetId="8">#REF!</definedName>
    <definedName name="ActionPlanAnnex5" localSheetId="7">#REF!</definedName>
    <definedName name="ActionPlanAnnex5">#REF!</definedName>
    <definedName name="acttot">'[7]NMUK INPUT'!$B$176:$N$179</definedName>
    <definedName name="actual">#REF!</definedName>
    <definedName name="Actual_Capacity_Range" localSheetId="7">OFFSET(#REF!, 0, 0, 1, number_values_Actual_Capacity)</definedName>
    <definedName name="Actual_Capacity_X" localSheetId="7">OFFSET(#REF!, 0, 0, 1, number_values_Actual_Capacity)</definedName>
    <definedName name="ActYTD">[4]LOH!$M$2:$M$820</definedName>
    <definedName name="akfjlaksdj" localSheetId="5">#REF!</definedName>
    <definedName name="akfjlaksdj" localSheetId="9">#REF!</definedName>
    <definedName name="akfjlaksdj" localSheetId="8">#REF!</definedName>
    <definedName name="akfjlaksdj" localSheetId="7">#REF!</definedName>
    <definedName name="akfjlaksdj">#REF!</definedName>
    <definedName name="albro" localSheetId="5">#REF!</definedName>
    <definedName name="albro" localSheetId="9">#REF!</definedName>
    <definedName name="albro" localSheetId="8">#REF!</definedName>
    <definedName name="albro" localSheetId="7">#REF!</definedName>
    <definedName name="albro">#REF!</definedName>
    <definedName name="all_data">#REF!</definedName>
    <definedName name="AllCells">#REF!</definedName>
    <definedName name="allied" localSheetId="5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allied" localSheetId="9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allied" localSheetId="8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allied" localSheetId="7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allied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ALLOCATIONS">#REF!</definedName>
    <definedName name="ALTIMA">#REF!</definedName>
    <definedName name="Altima_1_Dollars">#REF!</definedName>
    <definedName name="Altima_1_Unit">#REF!</definedName>
    <definedName name="Altima_2_Dollars">#REF!</definedName>
    <definedName name="Altima_2_Unit">#REF!</definedName>
    <definedName name="Altima_3_Dollars">#REF!</definedName>
    <definedName name="Altima_3_Unit">#REF!</definedName>
    <definedName name="AMORT2">#N/A</definedName>
    <definedName name="AMORT3">#N/A</definedName>
    <definedName name="AMORT4">#N/A</definedName>
    <definedName name="AMORT5">#N/A</definedName>
    <definedName name="AMORT6">#N/A</definedName>
    <definedName name="AMORTMDD">#N/A</definedName>
    <definedName name="AMORTMDDRHF">#N/A</definedName>
    <definedName name="AMORTRHF">#N/A</definedName>
    <definedName name="annex10" localSheetId="5">#REF!</definedName>
    <definedName name="annex10" localSheetId="9">#REF!</definedName>
    <definedName name="annex10" localSheetId="8">#REF!</definedName>
    <definedName name="annex10" localSheetId="7">#REF!</definedName>
    <definedName name="annex10">#REF!</definedName>
    <definedName name="annex20" localSheetId="5">#REF!</definedName>
    <definedName name="annex20" localSheetId="9">#REF!</definedName>
    <definedName name="annex20" localSheetId="8">#REF!</definedName>
    <definedName name="annex20" localSheetId="7">#REF!</definedName>
    <definedName name="annex20">#REF!</definedName>
    <definedName name="ANNUALIZED_SAVINGS">#REF!</definedName>
    <definedName name="anscount">2</definedName>
    <definedName name="aout">#REF!</definedName>
    <definedName name="APG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PG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PG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PG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P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rea1">'[8]600 - Action plan'!$A$1:$F$40</definedName>
    <definedName name="Area2" localSheetId="5">#REF!</definedName>
    <definedName name="Area2" localSheetId="9">#REF!</definedName>
    <definedName name="Area2" localSheetId="8">#REF!</definedName>
    <definedName name="Area2" localSheetId="7">#REF!</definedName>
    <definedName name="Area2">#REF!</definedName>
    <definedName name="Armada" hidden="1">{#N/A,#N/A,FALSE,"GL Balances";#N/A,#N/A,FALSE,"FRT &amp; DUTY RATIO"}</definedName>
    <definedName name="as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e">#REF!</definedName>
    <definedName name="ASSAISONNEMENT">#N/A</definedName>
    <definedName name="Assumptiona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sumptiona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sumptiona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sumptiona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sumption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z">#REF!</definedName>
    <definedName name="ATT__PSI3_DA_D_PSCF">#REF!</definedName>
    <definedName name="ATT__PSI3_DA_D_PSCO">#REF!</definedName>
    <definedName name="ATT__PSI3_DA_D_PSMA">#REF!</definedName>
    <definedName name="ATT__PSI3_DA_D_PSSOS">#REF!</definedName>
    <definedName name="ATT__PSI3_DA_D_PSTGA">#REF!</definedName>
    <definedName name="ATT__PSI3_DA_D_PSVPC">#REF!</definedName>
    <definedName name="ATT__PSI3_DA_S_DESC_GF">#REF!</definedName>
    <definedName name="ATT__PSI3_NF_S_CMR_OBS_SG">#REF!</definedName>
    <definedName name="ATT__PSI3_NF_S_DGAIQ_STATUS">#REF!</definedName>
    <definedName name="ATT__PSI3_NF_S_IDENTIFIANT_SUR_ACT">#REF!</definedName>
    <definedName name="ATT__PSI3_NF_S_MAN_SITE_SHORT">#REF!</definedName>
    <definedName name="ATT__PSI3_NF_S_PLINE_RANGE">#REF!</definedName>
    <definedName name="ATT_NAME">#REF!</definedName>
    <definedName name="Attachment_4_all">#REF!</definedName>
    <definedName name="avril" localSheetId="5">#REF!</definedName>
    <definedName name="avril" localSheetId="9">#REF!</definedName>
    <definedName name="avril" localSheetId="8">#REF!</definedName>
    <definedName name="avril" localSheetId="7">#REF!</definedName>
    <definedName name="avril">#REF!</definedName>
    <definedName name="AWasser" localSheetId="5">#REF!</definedName>
    <definedName name="AWasser" localSheetId="9">#REF!</definedName>
    <definedName name="AWasser" localSheetId="8">#REF!</definedName>
    <definedName name="AWasser" localSheetId="7">#REF!</definedName>
    <definedName name="AWasser">#REF!</definedName>
    <definedName name="b" localSheetId="0" hidden="1">{"Prior Budget Projections",#N/A,FALSE,"VT SPLIT"}</definedName>
    <definedName name="B">[9]preupuesto!$A$1:$D$41</definedName>
    <definedName name="B20UPES">[0]!B20UPES</definedName>
    <definedName name="base" localSheetId="0">'[10]Suivi des problemes'!$BP$15:$BP$32</definedName>
    <definedName name="base" localSheetId="5">#REF!</definedName>
    <definedName name="base" localSheetId="9">#REF!</definedName>
    <definedName name="base" localSheetId="8">#REF!</definedName>
    <definedName name="base" localSheetId="7">#REF!</definedName>
    <definedName name="base">#REF!</definedName>
    <definedName name="BASE25">'[11]Fvar EBITA -&gt; Template'!$C$81:$P$202</definedName>
    <definedName name="BASE40">'[11]Fvar EBITA -&gt; Template'!$C$13:$P$69</definedName>
    <definedName name="BB">#N/A</definedName>
    <definedName name="bd2extrevap" localSheetId="5">#REF!</definedName>
    <definedName name="bd2extrevap" localSheetId="9">#REF!</definedName>
    <definedName name="bd2extrevap" localSheetId="8">#REF!</definedName>
    <definedName name="bd2extrevap" localSheetId="7">#REF!</definedName>
    <definedName name="bd2extrevap">#REF!</definedName>
    <definedName name="bd3extrevap" localSheetId="5">#REF!</definedName>
    <definedName name="bd3extrevap" localSheetId="9">#REF!</definedName>
    <definedName name="bd3extrevap" localSheetId="8">#REF!</definedName>
    <definedName name="bd3extrevap" localSheetId="7">#REF!</definedName>
    <definedName name="bd3extrevap">#REF!</definedName>
    <definedName name="bd3fa" localSheetId="5">#REF!</definedName>
    <definedName name="bd3fa" localSheetId="9">#REF!</definedName>
    <definedName name="bd3fa" localSheetId="8">#REF!</definedName>
    <definedName name="bd3fa" localSheetId="7">#REF!</definedName>
    <definedName name="bd3fa">#REF!</definedName>
    <definedName name="Bde">[12]Bd!$B$1:$G$479</definedName>
    <definedName name="bdextrevap" localSheetId="5">#REF!</definedName>
    <definedName name="bdextrevap" localSheetId="9">#REF!</definedName>
    <definedName name="bdextrevap" localSheetId="8">#REF!</definedName>
    <definedName name="bdextrevap" localSheetId="7">#REF!</definedName>
    <definedName name="bdextrevap">#REF!</definedName>
    <definedName name="BdFttq">[12]Bd!$E:$E</definedName>
    <definedName name="BdLib">[12]Bd!$D:$D</definedName>
    <definedName name="bdsel" localSheetId="5">#REF!</definedName>
    <definedName name="bdsel" localSheetId="9">#REF!</definedName>
    <definedName name="bdsel" localSheetId="8">#REF!</definedName>
    <definedName name="bdsel" localSheetId="7">#REF!</definedName>
    <definedName name="bdsel">#REF!</definedName>
    <definedName name="BEBI" localSheetId="5">#REF!</definedName>
    <definedName name="BEBI" localSheetId="9">#REF!</definedName>
    <definedName name="BEBI" localSheetId="8">#REF!</definedName>
    <definedName name="BEBI" localSheetId="7">#REF!</definedName>
    <definedName name="BEBI">#REF!</definedName>
    <definedName name="BI">#REF!</definedName>
    <definedName name="BI0">#REF!</definedName>
    <definedName name="bias">#N/A</definedName>
    <definedName name="Blank_2_Dollars">'[13]Allocation Links'!#REF!</definedName>
    <definedName name="Blank_2_Unit">'[13]Allocation Links'!#REF!</definedName>
    <definedName name="Blank_3_Dollars">'[13]Allocation Links'!#REF!</definedName>
    <definedName name="Blank_3_Unit">'[13]Allocation Links'!#REF!</definedName>
    <definedName name="BOUCLE">#N/A</definedName>
    <definedName name="BUDFM3">'[6]FM3 NMUK INPUT'!$A$9:$EM$51</definedName>
    <definedName name="budget">#REF!</definedName>
    <definedName name="budperiod">'[7]NMUK INPUT'!$AF$220:$AR$223</definedName>
    <definedName name="budtot">'[7]NMUK INPUT'!$AF$176:$AR$179</definedName>
    <definedName name="BuiltIn_AutoFilter___3" localSheetId="5">#REF!</definedName>
    <definedName name="BuiltIn_AutoFilter___3" localSheetId="9">#REF!</definedName>
    <definedName name="BuiltIn_AutoFilter___3" localSheetId="8">#REF!</definedName>
    <definedName name="BuiltIn_AutoFilter___3" localSheetId="7">#REF!</definedName>
    <definedName name="BuiltIn_AutoFilter___3">#REF!</definedName>
    <definedName name="C_" localSheetId="5">#REF!</definedName>
    <definedName name="C_" localSheetId="9">#REF!</definedName>
    <definedName name="C_" localSheetId="8">#REF!</definedName>
    <definedName name="C_" localSheetId="7">#REF!</definedName>
    <definedName name="C_">#REF!</definedName>
    <definedName name="CALDERERIA" localSheetId="5">#REF!</definedName>
    <definedName name="CALDERERIA" localSheetId="9">#REF!</definedName>
    <definedName name="CALDERERIA" localSheetId="8">#REF!</definedName>
    <definedName name="CALDERERIA" localSheetId="7">#REF!</definedName>
    <definedName name="CALDERERIA">#REF!</definedName>
    <definedName name="CALIDAD">#REF!</definedName>
    <definedName name="CAPITAL_DOLLARS">#REF!</definedName>
    <definedName name="CC">#N/A</definedName>
    <definedName name="cdtsauces" localSheetId="5">#REF!</definedName>
    <definedName name="cdtsauces" localSheetId="9">#REF!</definedName>
    <definedName name="cdtsauces" localSheetId="8">#REF!</definedName>
    <definedName name="cdtsauces" localSheetId="7">#REF!</definedName>
    <definedName name="cdtsauces">#REF!</definedName>
    <definedName name="cdtunimix" localSheetId="5">#REF!</definedName>
    <definedName name="cdtunimix" localSheetId="9">#REF!</definedName>
    <definedName name="cdtunimix" localSheetId="8">#REF!</definedName>
    <definedName name="cdtunimix" localSheetId="7">#REF!</definedName>
    <definedName name="cdtunimix">#REF!</definedName>
    <definedName name="CELIO" localSheetId="5">#REF!</definedName>
    <definedName name="CELIO" localSheetId="9">#REF!</definedName>
    <definedName name="CELIO" localSheetId="8">#REF!</definedName>
    <definedName name="CELIO" localSheetId="7">#REF!</definedName>
    <definedName name="CELIO">#REF!</definedName>
    <definedName name="Cellsize">[14]Equipment!$A$184:$A$200</definedName>
    <definedName name="centralJet" localSheetId="5">#REF!</definedName>
    <definedName name="centralJet" localSheetId="9">#REF!</definedName>
    <definedName name="centralJet" localSheetId="8">#REF!</definedName>
    <definedName name="centralJet" localSheetId="7">#REF!</definedName>
    <definedName name="centralJet">#REF!</definedName>
    <definedName name="centralJet1" localSheetId="5">#REF!</definedName>
    <definedName name="centralJet1" localSheetId="9">#REF!</definedName>
    <definedName name="centralJet1" localSheetId="8">#REF!</definedName>
    <definedName name="centralJet1" localSheetId="7">#REF!</definedName>
    <definedName name="centralJet1">#REF!</definedName>
    <definedName name="CHUTES">#N/A</definedName>
    <definedName name="classeur6">#N/A</definedName>
    <definedName name="CLS">[0]!CLS</definedName>
    <definedName name="CODE2">#N/A</definedName>
    <definedName name="CODE3">#N/A</definedName>
    <definedName name="CODE4">#N/A</definedName>
    <definedName name="CODE5">#N/A</definedName>
    <definedName name="CODE6">#N/A</definedName>
    <definedName name="CODEEXPORT">#N/A</definedName>
    <definedName name="CODEMDD">#N/A</definedName>
    <definedName name="CODEMDDRHF">#N/A</definedName>
    <definedName name="CODEPRIXREELS">#N/A</definedName>
    <definedName name="CODERHF">#N/A</definedName>
    <definedName name="Coef_Devise_M">#N/A</definedName>
    <definedName name="Coef_Devise_U">#N/A</definedName>
    <definedName name="COEFCONDITION" localSheetId="5">#REF!</definedName>
    <definedName name="COEFCONDITION" localSheetId="9">#REF!</definedName>
    <definedName name="COEFCONDITION" localSheetId="8">#REF!</definedName>
    <definedName name="COEFCONDITION" localSheetId="7">#REF!</definedName>
    <definedName name="COEFCONDITION">#REF!</definedName>
    <definedName name="COEFCUISSON" localSheetId="5">#REF!</definedName>
    <definedName name="COEFCUISSON" localSheetId="9">#REF!</definedName>
    <definedName name="COEFCUISSON" localSheetId="8">#REF!</definedName>
    <definedName name="COEFCUISSON" localSheetId="7">#REF!</definedName>
    <definedName name="COEFCUISSON">#REF!</definedName>
    <definedName name="Col_index">'[15]Planning GSFA'!#REF!</definedName>
    <definedName name="ColorQuotation">'[16]AMSC RF1'!$F$7:$F$10</definedName>
    <definedName name="COMMISSION">#N/A</definedName>
    <definedName name="COMMISSION2">#N/A</definedName>
    <definedName name="COMMISSION3">#N/A</definedName>
    <definedName name="COMMISSION4">#N/A</definedName>
    <definedName name="COMMISSION5">#N/A</definedName>
    <definedName name="COMMISSION6">#N/A</definedName>
    <definedName name="company_code">#REF!</definedName>
    <definedName name="concgrains" localSheetId="5">#REF!</definedName>
    <definedName name="concgrains" localSheetId="9">#REF!</definedName>
    <definedName name="concgrains" localSheetId="8">#REF!</definedName>
    <definedName name="concgrains" localSheetId="7">#REF!</definedName>
    <definedName name="concgrains">#REF!</definedName>
    <definedName name="conches" localSheetId="5">#REF!</definedName>
    <definedName name="conches" localSheetId="9">#REF!</definedName>
    <definedName name="conches" localSheetId="8">#REF!</definedName>
    <definedName name="conches" localSheetId="7">#REF!</definedName>
    <definedName name="conches">#REF!</definedName>
    <definedName name="CONDJB" localSheetId="5">#REF!</definedName>
    <definedName name="CONDJB" localSheetId="9">#REF!</definedName>
    <definedName name="CONDJB" localSheetId="8">#REF!</definedName>
    <definedName name="CONDJB" localSheetId="7">#REF!</definedName>
    <definedName name="CONDJB">#REF!</definedName>
    <definedName name="CONTENANT">#N/A</definedName>
    <definedName name="CONTENANTS">#N/A</definedName>
    <definedName name="Continent">#REF!</definedName>
    <definedName name="corepic">[4]LOH!$AR$2:$AR$820</definedName>
    <definedName name="COREPT">[4]REFERENCE!$O$25:$P$65</definedName>
    <definedName name="Cotation">#REF!</definedName>
    <definedName name="COUENNES4002">#N/A</definedName>
    <definedName name="Country" localSheetId="5">#REF!</definedName>
    <definedName name="Country" localSheetId="9">#REF!</definedName>
    <definedName name="Country" localSheetId="8">#REF!</definedName>
    <definedName name="Country" localSheetId="7">#REF!</definedName>
    <definedName name="Country">#REF!</definedName>
    <definedName name="COUT01" localSheetId="5">#REF!</definedName>
    <definedName name="COUT01" localSheetId="9">#REF!</definedName>
    <definedName name="COUT01" localSheetId="8">#REF!</definedName>
    <definedName name="COUT01" localSheetId="7">#REF!</definedName>
    <definedName name="COUT01">#REF!</definedName>
    <definedName name="COUT02">#REF!</definedName>
    <definedName name="COUT03">#REF!</definedName>
    <definedName name="COUT04">#REF!</definedName>
    <definedName name="COUT05">#REF!</definedName>
    <definedName name="COUT06">#REF!</definedName>
    <definedName name="COUT07">#REF!</definedName>
    <definedName name="COUT08">#REF!</definedName>
    <definedName name="COUT09">#REF!</definedName>
    <definedName name="COUT10">#REF!</definedName>
    <definedName name="COUT11">#REF!</definedName>
    <definedName name="COUT12">#REF!</definedName>
    <definedName name="COUTEXPORT">#N/A</definedName>
    <definedName name="COUTMDDRHF">#N/A</definedName>
    <definedName name="COUTSFAB">#N/A</definedName>
    <definedName name="CP">#REF!</definedName>
    <definedName name="CPDD">'[17]#REF'!$H$2</definedName>
    <definedName name="CRbud">'[7]NMUK INPUT'!$AF$200:$AR$205</definedName>
    <definedName name="Crbudtot">'[7]NMUK INPUT'!$AF$215:$AR$218</definedName>
    <definedName name="CREDIT_NO." localSheetId="5">#REF!</definedName>
    <definedName name="CREDIT_NO." localSheetId="9">#REF!</definedName>
    <definedName name="CREDIT_NO." localSheetId="8">#REF!</definedName>
    <definedName name="CREDIT_NO." localSheetId="7">#REF!</definedName>
    <definedName name="CREDIT_NO.">#REF!</definedName>
    <definedName name="CTI" localSheetId="5">#REF!</definedName>
    <definedName name="CTI" localSheetId="9">#REF!</definedName>
    <definedName name="CTI" localSheetId="8">#REF!</definedName>
    <definedName name="CTI" localSheetId="7">#REF!</definedName>
    <definedName name="CTI">#REF!</definedName>
    <definedName name="Cumulative_Actual" localSheetId="5">#REF!</definedName>
    <definedName name="Cumulative_Actual" localSheetId="9">#REF!</definedName>
    <definedName name="Cumulative_Actual" localSheetId="8">#REF!</definedName>
    <definedName name="Cumulative_Actual" localSheetId="7">#REF!</definedName>
    <definedName name="Cumulative_Actual">#REF!</definedName>
    <definedName name="Cumulative_Budget">#REF!</definedName>
    <definedName name="currencylist">[18]Parameters!$C$11:$C$40</definedName>
    <definedName name="d" localSheetId="0" hidden="1">{"Capital Spending",#N/A,FALSE,"CAP SPEND SUM"}</definedName>
    <definedName name="d" localSheetId="5">#REF!</definedName>
    <definedName name="d" localSheetId="9">#REF!</definedName>
    <definedName name="d" localSheetId="8">#REF!</definedName>
    <definedName name="d" localSheetId="7">#REF!</definedName>
    <definedName name="d">#REF!</definedName>
    <definedName name="D_TA">#N/A</definedName>
    <definedName name="D_TB">#N/A</definedName>
    <definedName name="DataClear">[19]!DataClear</definedName>
    <definedName name="DataRead">[19]!DataRead</definedName>
    <definedName name="DATE" localSheetId="5">#REF!</definedName>
    <definedName name="DATE" localSheetId="9">#REF!</definedName>
    <definedName name="DATE" localSheetId="8">#REF!</definedName>
    <definedName name="DATE" localSheetId="7">#REF!</definedName>
    <definedName name="DATE">#REF!</definedName>
    <definedName name="DateNb">[12]Bd!$I$8:$I$27</definedName>
    <definedName name="Days" localSheetId="5">#REF!</definedName>
    <definedName name="Days" localSheetId="9">#REF!</definedName>
    <definedName name="Days" localSheetId="8">#REF!</definedName>
    <definedName name="Days" localSheetId="7">#REF!</definedName>
    <definedName name="Days">#REF!</definedName>
    <definedName name="DB">#N/A</definedName>
    <definedName name="DD">#N/A</definedName>
    <definedName name="DEBUT">#N/A</definedName>
    <definedName name="decembre" localSheetId="5">#REF!</definedName>
    <definedName name="decembre" localSheetId="9">#REF!</definedName>
    <definedName name="decembre" localSheetId="8">#REF!</definedName>
    <definedName name="decembre" localSheetId="7">#REF!</definedName>
    <definedName name="decembre">#REF!</definedName>
    <definedName name="DECHETS">#N/A</definedName>
    <definedName name="DESIGNATION" localSheetId="5">#REF!</definedName>
    <definedName name="DESIGNATION" localSheetId="9">#REF!</definedName>
    <definedName name="DESIGNATION" localSheetId="8">#REF!</definedName>
    <definedName name="DESIGNATION" localSheetId="7">#REF!</definedName>
    <definedName name="DESIGNATION">#REF!</definedName>
    <definedName name="df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f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f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f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ole_trans_code">#REF!</definedName>
    <definedName name="DONNEES" localSheetId="5">#REF!</definedName>
    <definedName name="DONNEES" localSheetId="9">#REF!</definedName>
    <definedName name="DONNEES" localSheetId="8">#REF!</definedName>
    <definedName name="DONNEES" localSheetId="7">#REF!</definedName>
    <definedName name="DONNEES">#REF!</definedName>
    <definedName name="Dosing_types" localSheetId="5">#REF!</definedName>
    <definedName name="Dosing_types" localSheetId="9">#REF!</definedName>
    <definedName name="Dosing_types" localSheetId="8">#REF!</definedName>
    <definedName name="Dosing_types" localSheetId="7">#REF!</definedName>
    <definedName name="Dosing_types">#REF!</definedName>
    <definedName name="douala" localSheetId="5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douala" localSheetId="9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douala" localSheetId="8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douala" localSheetId="7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douala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dsfkhasgs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sfkhasgs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sfkhasgs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sfkhasgs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sfkhasg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TH">#REF!</definedName>
    <definedName name="DTT">#REF!</definedName>
    <definedName name="DTV">#REF!</definedName>
    <definedName name="e">[20]BS!$J$1</definedName>
    <definedName name="ecart01" localSheetId="5">#REF!</definedName>
    <definedName name="ecart01" localSheetId="9">#REF!</definedName>
    <definedName name="ecart01" localSheetId="8">#REF!</definedName>
    <definedName name="ecart01" localSheetId="7">#REF!</definedName>
    <definedName name="ecart01">#REF!</definedName>
    <definedName name="ecart02" localSheetId="5">#REF!</definedName>
    <definedName name="ecart02" localSheetId="9">#REF!</definedName>
    <definedName name="ecart02" localSheetId="8">#REF!</definedName>
    <definedName name="ecart02" localSheetId="7">#REF!</definedName>
    <definedName name="ecart02">#REF!</definedName>
    <definedName name="ecart03" localSheetId="5">#REF!</definedName>
    <definedName name="ecart03" localSheetId="9">#REF!</definedName>
    <definedName name="ecart03" localSheetId="8">#REF!</definedName>
    <definedName name="ecart03" localSheetId="7">#REF!</definedName>
    <definedName name="ecart03">#REF!</definedName>
    <definedName name="ecart04">#REF!</definedName>
    <definedName name="ecart05">#REF!</definedName>
    <definedName name="ecart06">#REF!</definedName>
    <definedName name="ecart07">#REF!</definedName>
    <definedName name="ecart08">#REF!</definedName>
    <definedName name="ecart09">#REF!</definedName>
    <definedName name="ecart10">#REF!</definedName>
    <definedName name="ecart11">#REF!</definedName>
    <definedName name="ecart12">#REF!</definedName>
    <definedName name="ecartannuel">#REF!</definedName>
    <definedName name="edsa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sa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sa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sa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s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ujardo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ujardo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ujardo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ujardo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ujard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d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d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d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d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ee" hidden="1">{"PT2000",#N/A,FALSE,"BL2000"}</definedName>
    <definedName name="eferf" localSheetId="5">#REF!</definedName>
    <definedName name="eferf" localSheetId="9">#REF!</definedName>
    <definedName name="eferf" localSheetId="8">#REF!</definedName>
    <definedName name="eferf" localSheetId="7">#REF!</definedName>
    <definedName name="eferf">#REF!</definedName>
    <definedName name="Eff">#REF!</definedName>
    <definedName name="ehehed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hehed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hehed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hehed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heh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LH">#REF!</definedName>
    <definedName name="EMBALLAGE">#N/A</definedName>
    <definedName name="EMULSION">#N/A</definedName>
    <definedName name="ENGIN">#REF!</definedName>
    <definedName name="ENLLZ">#REF!</definedName>
    <definedName name="ENLLZ22">#REF!</definedName>
    <definedName name="ENLLZ55">#REF!</definedName>
    <definedName name="ENTETE1">#N/A</definedName>
    <definedName name="ENTETE2">#N/A</definedName>
    <definedName name="EPAULE">#REF!</definedName>
    <definedName name="EPICES">#N/A</definedName>
    <definedName name="er">'[2]#REF'!#REF!</definedName>
    <definedName name="ereca" localSheetId="5">#REF!</definedName>
    <definedName name="ereca" localSheetId="9">#REF!</definedName>
    <definedName name="ereca" localSheetId="8">#REF!</definedName>
    <definedName name="ereca" localSheetId="7">#REF!</definedName>
    <definedName name="ereca">#REF!</definedName>
    <definedName name="eref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ref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ref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ref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re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rferf">#REF!</definedName>
    <definedName name="ESC_0799">#REF!</definedName>
    <definedName name="Essbase_hCtx">#REF!</definedName>
    <definedName name="Essbase3" localSheetId="5">#REF!</definedName>
    <definedName name="Essbase3" localSheetId="9">#REF!</definedName>
    <definedName name="Essbase3" localSheetId="8">#REF!</definedName>
    <definedName name="Essbase3" localSheetId="7">#REF!</definedName>
    <definedName name="Essbase3">#REF!</definedName>
    <definedName name="essinit">#REF!</definedName>
    <definedName name="esslogin">#REF!</definedName>
    <definedName name="esslogout">#REF!</definedName>
    <definedName name="EssSendbegin">#REF!</definedName>
    <definedName name="EssSendend">#REF!</definedName>
    <definedName name="EssSendsend">#REF!</definedName>
    <definedName name="essunload">#REF!</definedName>
    <definedName name="Euro">#REF!</definedName>
    <definedName name="euros">[20]BS!$J$1</definedName>
    <definedName name="EXPENSE_DOLLARS" localSheetId="5">#REF!</definedName>
    <definedName name="EXPENSE_DOLLARS" localSheetId="9">#REF!</definedName>
    <definedName name="EXPENSE_DOLLARS" localSheetId="8">#REF!</definedName>
    <definedName name="EXPENSE_DOLLARS" localSheetId="7">#REF!</definedName>
    <definedName name="EXPENSE_DOLLARS">#REF!</definedName>
    <definedName name="f" localSheetId="0">#N/A</definedName>
    <definedName name="f" localSheetId="5">#REF!</definedName>
    <definedName name="f" localSheetId="9">#REF!</definedName>
    <definedName name="f" localSheetId="8">#REF!</definedName>
    <definedName name="f" localSheetId="7">#REF!</definedName>
    <definedName name="f">#REF!</definedName>
    <definedName name="Factor" localSheetId="5">#REF!</definedName>
    <definedName name="Factor" localSheetId="9">#REF!</definedName>
    <definedName name="Factor" localSheetId="8">#REF!</definedName>
    <definedName name="Factor" localSheetId="7">#REF!</definedName>
    <definedName name="Factor">#REF!</definedName>
    <definedName name="Factory" localSheetId="5">#REF!</definedName>
    <definedName name="Factory" localSheetId="9">#REF!</definedName>
    <definedName name="Factory" localSheetId="8">#REF!</definedName>
    <definedName name="Factory" localSheetId="7">#REF!</definedName>
    <definedName name="Factory">#REF!</definedName>
    <definedName name="FADM">#N/A</definedName>
    <definedName name="FBENEF">#N/A</definedName>
    <definedName name="ferf">#REF!</definedName>
    <definedName name="ferfrefef">#REF!</definedName>
    <definedName name="feuil">#REF!</definedName>
    <definedName name="FEVRIER">#REF!</definedName>
    <definedName name="ff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ffgfgfggdgdfg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ffgfgfggdgdfg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ffgfgfggdgdfg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ffgfgfggdgdfg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ffgfgfggdgdf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IN">#REF!</definedName>
    <definedName name="FINDAMT">#N/A</definedName>
    <definedName name="FINTOP">#N/A</definedName>
    <definedName name="FINTSTRUC">#N/A</definedName>
    <definedName name="finyr1">[21]Parameters!#REF!</definedName>
    <definedName name="finyr2">[21]Parameters!#REF!</definedName>
    <definedName name="finyr3">[21]Parameters!#REF!</definedName>
    <definedName name="finyrlist">[18]Parameters!$B$11:$B$15</definedName>
    <definedName name="FIXEMDD">#N/A</definedName>
    <definedName name="FIXEMDDRHF">#N/A</definedName>
    <definedName name="FIXERHF">#N/A</definedName>
    <definedName name="FIXES2">#N/A</definedName>
    <definedName name="FIXES3">#N/A</definedName>
    <definedName name="FIXES4">#N/A</definedName>
    <definedName name="FIXES5">#N/A</definedName>
    <definedName name="FIXES6">#N/A</definedName>
    <definedName name="FIXESMDD">#N/A</definedName>
    <definedName name="FM7YTD">#REF!</definedName>
    <definedName name="Forecast_Capacity_Range" localSheetId="7">OFFSET(#REF!, 0, number_values_Actual_Capacity-1, 1, number_values_Forecast_Capacity)</definedName>
    <definedName name="Forecast_Capacity_X" localSheetId="7">OFFSET(#REF!, 0, number_values_Actual_Capacity-1, 1, number_values_Forecast_Capacity)</definedName>
    <definedName name="FORM1">#REF!</definedName>
    <definedName name="Format">#REF!</definedName>
    <definedName name="FPARTLEG">#N/A</definedName>
    <definedName name="FRAIS">#N/A</definedName>
    <definedName name="FRAISSPECIFIQUE">#N/A</definedName>
    <definedName name="frefrewfref">#REF!</definedName>
    <definedName name="Frontier_2_Dollars">'[13]PT Lost Units'!#REF!</definedName>
    <definedName name="Frontier_2_Unit">'[13]PT Lost Units'!#REF!</definedName>
    <definedName name="Frontier_3_Dollars">'[13]PT Lost Units'!#REF!</definedName>
    <definedName name="Frontier_3_Unit">'[13]PT Lost Units'!#REF!</definedName>
    <definedName name="FullYrTgt">[4]LOH!$AL$2:$AL$820</definedName>
    <definedName name="FullYrTgt1">[4]LOH!$AL$2:$AL$820</definedName>
    <definedName name="FYTGT">[4]LOH!$S$2:$S$1895</definedName>
    <definedName name="g">[4]REFERENCE!$O$25:$P$65</definedName>
    <definedName name="GCat">[4]REFERENCE!$A$3:$A$65</definedName>
    <definedName name="GCatname">[4]REFERENCE!$B$3:$B$65</definedName>
    <definedName name="GESTIONMDD">#N/A</definedName>
    <definedName name="GESTIONMDDRHF">#N/A</definedName>
    <definedName name="GESTIONRHF">#N/A</definedName>
    <definedName name="gg">'[22]Contenu jalon'!#REF!</definedName>
    <definedName name="gggggggggg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ggggggggg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ggggggggg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ggggggggg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gggggggg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lo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lo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lo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lo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l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pCt">[4]REFERENCE!$A$3:$A$65</definedName>
    <definedName name="GPH" localSheetId="5">#REF!</definedName>
    <definedName name="GPH" localSheetId="9">#REF!</definedName>
    <definedName name="GPH" localSheetId="8">#REF!</definedName>
    <definedName name="GPH" localSheetId="7">#REF!</definedName>
    <definedName name="GPH">#REF!</definedName>
    <definedName name="GPH_2S" localSheetId="5">#REF!</definedName>
    <definedName name="GPH_2S" localSheetId="9">#REF!</definedName>
    <definedName name="GPH_2S" localSheetId="8">#REF!</definedName>
    <definedName name="GPH_2S" localSheetId="7">#REF!</definedName>
    <definedName name="GPH_2S">#REF!</definedName>
    <definedName name="GPH_3S" localSheetId="5">#REF!</definedName>
    <definedName name="GPH_3S" localSheetId="9">#REF!</definedName>
    <definedName name="GPH_3S" localSheetId="8">#REF!</definedName>
    <definedName name="GPH_3S" localSheetId="7">#REF!</definedName>
    <definedName name="GPH_3S">#REF!</definedName>
    <definedName name="GPH_7AT">#REF!</definedName>
    <definedName name="GPH_AZ">#REF!</definedName>
    <definedName name="Graf1">"Groupe 66"</definedName>
    <definedName name="GRASIV">#N/A</definedName>
    <definedName name="Grinding" localSheetId="5">#REF!</definedName>
    <definedName name="Grinding" localSheetId="9">#REF!</definedName>
    <definedName name="Grinding" localSheetId="8">#REF!</definedName>
    <definedName name="Grinding" localSheetId="7">#REF!</definedName>
    <definedName name="Grinding">#REF!</definedName>
    <definedName name="GSTD" localSheetId="5">#REF!</definedName>
    <definedName name="GSTD" localSheetId="9">#REF!</definedName>
    <definedName name="GSTD" localSheetId="8">#REF!</definedName>
    <definedName name="GSTD" localSheetId="7">#REF!</definedName>
    <definedName name="GSTD">#REF!</definedName>
    <definedName name="h">#REF!</definedName>
    <definedName name="HACHAGE">#REF!</definedName>
    <definedName name="hallo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hallo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hallo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hallo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hall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hassia">#REF!</definedName>
    <definedName name="hcentro">#REF!</definedName>
    <definedName name="hCtx">#REF!</definedName>
    <definedName name="HEADCOUNT" localSheetId="5">#REF!</definedName>
    <definedName name="HEADCOUNT" localSheetId="9">#REF!</definedName>
    <definedName name="HEADCOUNT" localSheetId="8">#REF!</definedName>
    <definedName name="HEADCOUNT" localSheetId="7">#REF!</definedName>
    <definedName name="HEADCOUNT">#REF!</definedName>
    <definedName name="hespecialidad">#REF!</definedName>
    <definedName name="hesser">#REF!</definedName>
    <definedName name="hesserl6">#REF!</definedName>
    <definedName name="hesserl7">#REF!</definedName>
    <definedName name="hInst">#REF!</definedName>
    <definedName name="HOJA" hidden="1">{"RES-2002",#N/A,FALSE,"BL2000";"A1-2002",#N/A,FALSE,"BL2000";"A2-2002",#N/A,FALSE,"BL2000"}</definedName>
    <definedName name="HOJA0" localSheetId="5">#REF!</definedName>
    <definedName name="HOJA0" localSheetId="9">#REF!</definedName>
    <definedName name="HOJA0" localSheetId="8">#REF!</definedName>
    <definedName name="HOJA0" localSheetId="7">#REF!</definedName>
    <definedName name="HOJA0">#REF!</definedName>
    <definedName name="HOJA1" localSheetId="5">#REF!</definedName>
    <definedName name="HOJA1" localSheetId="9">#REF!</definedName>
    <definedName name="HOJA1" localSheetId="8">#REF!</definedName>
    <definedName name="HOJA1" localSheetId="7">#REF!</definedName>
    <definedName name="HOJA1">#REF!</definedName>
    <definedName name="HOJA2" localSheetId="5">#REF!</definedName>
    <definedName name="HOJA2" localSheetId="9">#REF!</definedName>
    <definedName name="HOJA2" localSheetId="8">#REF!</definedName>
    <definedName name="HOJA2" localSheetId="7">#REF!</definedName>
    <definedName name="HOJA2">#REF!</definedName>
    <definedName name="HOJA3">#REF!</definedName>
    <definedName name="HOJA4">#REF!</definedName>
    <definedName name="holler">#REF!</definedName>
    <definedName name="Hours">#REF!</definedName>
    <definedName name="HRESUP">#REF!</definedName>
    <definedName name="i">[4]LOH!$S$2:$S$1895</definedName>
    <definedName name="ILU" localSheetId="5">#REF!</definedName>
    <definedName name="ILU" localSheetId="9">#REF!</definedName>
    <definedName name="ILU" localSheetId="8">#REF!</definedName>
    <definedName name="ILU" localSheetId="7">#REF!</definedName>
    <definedName name="ILU">#REF!</definedName>
    <definedName name="ILUU" localSheetId="5">#REF!</definedName>
    <definedName name="ILUU" localSheetId="9">#REF!</definedName>
    <definedName name="ILUU" localSheetId="8">#REF!</definedName>
    <definedName name="ILUU" localSheetId="7">#REF!</definedName>
    <definedName name="ILUU">#REF!</definedName>
    <definedName name="IMMATPATE">#N/A</definedName>
    <definedName name="imp">#REF!</definedName>
    <definedName name="IMPASSAISON">#N/A</definedName>
    <definedName name="IMPCONTENANT">#N/A</definedName>
    <definedName name="IMPCOUTFAB">#N/A</definedName>
    <definedName name="IMPDECOUPE">#N/A</definedName>
    <definedName name="IMPFRAIS">#N/A</definedName>
    <definedName name="IMPMATJAMBON">#N/A</definedName>
    <definedName name="IMPMATPATE">#N/A</definedName>
    <definedName name="IMPMATSEC">#N/A</definedName>
    <definedName name="IMPMATTRANCHAGE">#N/A</definedName>
    <definedName name="IMPMODJAMBON">#N/A</definedName>
    <definedName name="IMPMODMAIGRE">#N/A</definedName>
    <definedName name="IMPMODPATE">#N/A</definedName>
    <definedName name="IMPMODSEC">#N/A</definedName>
    <definedName name="IMPPRODUITS">#N/A</definedName>
    <definedName name="IMPREPARTVIA">#N/A</definedName>
    <definedName name="IMPRIME">#N/A</definedName>
    <definedName name="indic">"Groupe 451"</definedName>
    <definedName name="indica">"Image 18"</definedName>
    <definedName name="INFLATION">#N/A</definedName>
    <definedName name="INJECTION">#N/A</definedName>
    <definedName name="Input">'[23]Working doc'!$A$1:$X$73</definedName>
    <definedName name="INTERET2">#N/A</definedName>
    <definedName name="INTERET3">#N/A</definedName>
    <definedName name="INTERET4">#N/A</definedName>
    <definedName name="INTERET5">#N/A</definedName>
    <definedName name="INTERET6">#N/A</definedName>
    <definedName name="INTERETMDD">#N/A</definedName>
    <definedName name="INTERETRHF">#N/A</definedName>
    <definedName name="Invoice">'[24]Control charts'!$B$2:$O$38</definedName>
    <definedName name="Invoices">#REF!</definedName>
    <definedName name="Invoices1">#REF!</definedName>
    <definedName name="Invoices2">#REF!</definedName>
    <definedName name="InvoicesI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42184.077337963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shida" localSheetId="5">#REF!</definedName>
    <definedName name="ishida" localSheetId="9">#REF!</definedName>
    <definedName name="ishida" localSheetId="8">#REF!</definedName>
    <definedName name="ishida" localSheetId="7">#REF!</definedName>
    <definedName name="ishida">#REF!</definedName>
    <definedName name="j">[4]REFERENCE!$A$3:$A$65</definedName>
    <definedName name="JAMBON" localSheetId="5">#REF!</definedName>
    <definedName name="JAMBON" localSheetId="9">#REF!</definedName>
    <definedName name="JAMBON" localSheetId="8">#REF!</definedName>
    <definedName name="JAMBON" localSheetId="7">#REF!</definedName>
    <definedName name="JAMBON">#REF!</definedName>
    <definedName name="JANVIER" localSheetId="5">#REF!</definedName>
    <definedName name="JANVIER" localSheetId="9">#REF!</definedName>
    <definedName name="JANVIER" localSheetId="8">#REF!</definedName>
    <definedName name="JANVIER" localSheetId="7">#REF!</definedName>
    <definedName name="JANVIER">#REF!</definedName>
    <definedName name="JARRET">#N/A</definedName>
    <definedName name="jbon" localSheetId="5">#REF!</definedName>
    <definedName name="jbon" localSheetId="9">#REF!</definedName>
    <definedName name="jbon" localSheetId="8">#REF!</definedName>
    <definedName name="jbon" localSheetId="7">#REF!</definedName>
    <definedName name="jbon">#REF!</definedName>
    <definedName name="jh">[1]設備能力!#REF!</definedName>
    <definedName name="john" hidden="1">{"Capital Spending",#N/A,FALSE,"CAP SPEND SUM"}</definedName>
    <definedName name="juillet" localSheetId="5">#REF!</definedName>
    <definedName name="juillet" localSheetId="9">#REF!</definedName>
    <definedName name="juillet" localSheetId="8">#REF!</definedName>
    <definedName name="juillet" localSheetId="7">#REF!</definedName>
    <definedName name="juillet">#REF!</definedName>
    <definedName name="juin" localSheetId="5">#REF!</definedName>
    <definedName name="juin" localSheetId="9">#REF!</definedName>
    <definedName name="juin" localSheetId="8">#REF!</definedName>
    <definedName name="juin" localSheetId="7">#REF!</definedName>
    <definedName name="juin">#REF!</definedName>
    <definedName name="k" localSheetId="0">[4]REFERENCE!$B$3:$B$65</definedName>
    <definedName name="k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k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k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k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k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ｋ" hidden="1">#N/A</definedName>
    <definedName name="KDNPES">[0]!KDNPES</definedName>
    <definedName name="kei">#N/A</definedName>
    <definedName name="KILO">#N/A</definedName>
    <definedName name="knacki" localSheetId="5">#REF!</definedName>
    <definedName name="knacki" localSheetId="9">#REF!</definedName>
    <definedName name="knacki" localSheetId="8">#REF!</definedName>
    <definedName name="knacki" localSheetId="7">#REF!</definedName>
    <definedName name="knacki">#REF!</definedName>
    <definedName name="ｌ">[0]!ｌ</definedName>
    <definedName name="L22_2" localSheetId="5">#REF!</definedName>
    <definedName name="L22_2" localSheetId="9">#REF!</definedName>
    <definedName name="L22_2" localSheetId="8">#REF!</definedName>
    <definedName name="L22_2" localSheetId="7">#REF!</definedName>
    <definedName name="L22_2">#REF!</definedName>
    <definedName name="L55_3" localSheetId="5">#REF!</definedName>
    <definedName name="L55_3" localSheetId="9">#REF!</definedName>
    <definedName name="L55_3" localSheetId="8">#REF!</definedName>
    <definedName name="L55_3" localSheetId="7">#REF!</definedName>
    <definedName name="L55_3">#REF!</definedName>
    <definedName name="LabRate" localSheetId="5">#REF!</definedName>
    <definedName name="LabRate" localSheetId="9">#REF!</definedName>
    <definedName name="LabRate" localSheetId="8">#REF!</definedName>
    <definedName name="LabRate" localSheetId="7">#REF!</definedName>
    <definedName name="LabRate">#REF!</definedName>
    <definedName name="LHHA2">#REF!</definedName>
    <definedName name="LHHA3">#REF!</definedName>
    <definedName name="LHHB2">#REF!</definedName>
    <definedName name="LHHB3">#REF!</definedName>
    <definedName name="LIBELLE2">#N/A</definedName>
    <definedName name="LIBELLE3">#N/A</definedName>
    <definedName name="LIBELLE4">#N/A</definedName>
    <definedName name="LIBELLE5">#N/A</definedName>
    <definedName name="LIBELLE6">#N/A</definedName>
    <definedName name="LIBELLEMDD">#N/A</definedName>
    <definedName name="LIBELLEMDDRHF">#N/A</definedName>
    <definedName name="LIBELLERHF">#N/A</definedName>
    <definedName name="LibFttq">[12]Bd!$K$8:$L$27</definedName>
    <definedName name="LIFE_YEARS" localSheetId="5">#REF!</definedName>
    <definedName name="LIFE_YEARS" localSheetId="9">#REF!</definedName>
    <definedName name="LIFE_YEARS" localSheetId="8">#REF!</definedName>
    <definedName name="LIFE_YEARS" localSheetId="7">#REF!</definedName>
    <definedName name="LIFE_YEARS">#REF!</definedName>
    <definedName name="LIGNE1">#N/A</definedName>
    <definedName name="LIGNE2">#N/A</definedName>
    <definedName name="lignesvax" localSheetId="5">#REF!</definedName>
    <definedName name="lignesvax" localSheetId="9">#REF!</definedName>
    <definedName name="lignesvax" localSheetId="8">#REF!</definedName>
    <definedName name="lignesvax" localSheetId="7">#REF!</definedName>
    <definedName name="lignesvax">#REF!</definedName>
    <definedName name="LIMBASE">#N/A</definedName>
    <definedName name="LIMCOLONNE1" localSheetId="5">#REF!</definedName>
    <definedName name="LIMCOLONNE1" localSheetId="9">#REF!</definedName>
    <definedName name="LIMCOLONNE1" localSheetId="8">#REF!</definedName>
    <definedName name="LIMCOLONNE1" localSheetId="7">#REF!</definedName>
    <definedName name="LIMCOLONNE1">#REF!</definedName>
    <definedName name="LIMCOLONNE2">#N/A</definedName>
    <definedName name="LIMITE">#N/A</definedName>
    <definedName name="LIMLIGNE1">#REF!</definedName>
    <definedName name="LIMLIGNE2">#N/A</definedName>
    <definedName name="LineDate">[12]Bd!$M$2:$AP$2</definedName>
    <definedName name="LineLet">[4]REFERENCE!$D$3:$D$65</definedName>
    <definedName name="lineref">[4]LOH!$AO$2:$AO$820</definedName>
    <definedName name="LineSpeed" localSheetId="5">#REF!</definedName>
    <definedName name="LineSpeed" localSheetId="9">#REF!</definedName>
    <definedName name="LineSpeed" localSheetId="8">#REF!</definedName>
    <definedName name="LineSpeed" localSheetId="7">#REF!</definedName>
    <definedName name="LineSpeed">#REF!</definedName>
    <definedName name="list1">[10]Janv!$BF$7:$BG$287</definedName>
    <definedName name="list10">[10]Oct!$BF$7:$BG$287</definedName>
    <definedName name="list11">[10]Nov!$BF$7:$BG$287</definedName>
    <definedName name="list12">[10]Dec!$BF$7:$BG$287</definedName>
    <definedName name="list2">[10]Fev!$BF$7:$BG$287</definedName>
    <definedName name="list3">[10]Mar!$BF$7:$BG$287</definedName>
    <definedName name="list4">[10]Avr!$BF$7:$BG$287</definedName>
    <definedName name="list5">[10]Mai!$BF$7:$BF$287</definedName>
    <definedName name="list6">[10]Juin!$BF$7:$BG$287</definedName>
    <definedName name="list7">[10]Juil!$BF$7:$BG$287</definedName>
    <definedName name="list8">[10]Aout!$BF$7:$BG$287</definedName>
    <definedName name="list9">[10]Sep!$BF$7:$BG$287</definedName>
    <definedName name="listepb">'[25]Suivi des problèmes'!$BQ$12:$BQ$292</definedName>
    <definedName name="LiTitDest" localSheetId="5">#REF!</definedName>
    <definedName name="LiTitDest" localSheetId="9">#REF!</definedName>
    <definedName name="LiTitDest" localSheetId="8">#REF!</definedName>
    <definedName name="LiTitDest" localSheetId="7">#REF!</definedName>
    <definedName name="LiTitDest">#REF!</definedName>
    <definedName name="lkjh">#REF!</definedName>
    <definedName name="LOOK">#REF!</definedName>
    <definedName name="LOOKUP">#N/A</definedName>
    <definedName name="LU0台当たり原低額">[0]!LU0台当たり原低額</definedName>
    <definedName name="LV0台当たり原低額行く">[0]!LV0台当たり原低額行く</definedName>
    <definedName name="LV0用材費原低行く">[0]!LV0用材費原低行く</definedName>
    <definedName name="LV0試作進捗行く">[0]!LV0試作進捗行く</definedName>
    <definedName name="m">'[23]Working doc'!$A$1:$X$73</definedName>
    <definedName name="Macro13" localSheetId="5">#REF!</definedName>
    <definedName name="Macro13" localSheetId="9">#REF!</definedName>
    <definedName name="Macro13" localSheetId="8">#REF!</definedName>
    <definedName name="Macro13" localSheetId="7">#REF!</definedName>
    <definedName name="Macro13">#REF!</definedName>
    <definedName name="Macro3">[25]Macro3!$A$1</definedName>
    <definedName name="Macro4">[25]Macro3!$B$1:$B$29</definedName>
    <definedName name="mai" localSheetId="5">#REF!</definedName>
    <definedName name="mai" localSheetId="9">#REF!</definedName>
    <definedName name="mai" localSheetId="8">#REF!</definedName>
    <definedName name="mai" localSheetId="7">#REF!</definedName>
    <definedName name="mai">#REF!</definedName>
    <definedName name="MAIGRE">#N/A</definedName>
    <definedName name="MAINT" localSheetId="5">#REF!</definedName>
    <definedName name="MAINT" localSheetId="9">#REF!</definedName>
    <definedName name="MAINT" localSheetId="8">#REF!</definedName>
    <definedName name="MAINT" localSheetId="7">#REF!</definedName>
    <definedName name="MAINT">#REF!</definedName>
    <definedName name="manadjs">#REF!</definedName>
    <definedName name="map">#N/A</definedName>
    <definedName name="MAQUINAS" localSheetId="5">#REF!</definedName>
    <definedName name="MAQUINAS" localSheetId="9">#REF!</definedName>
    <definedName name="MAQUINAS" localSheetId="8">#REF!</definedName>
    <definedName name="MAQUINAS" localSheetId="7">#REF!</definedName>
    <definedName name="MAQUINAS">#REF!</definedName>
    <definedName name="MARCHERHF">#N/A</definedName>
    <definedName name="MARGE1MDDRHF">#N/A</definedName>
    <definedName name="MARGEMDDRHF">#N/A</definedName>
    <definedName name="mars" localSheetId="5">#REF!</definedName>
    <definedName name="mars" localSheetId="9">#REF!</definedName>
    <definedName name="mars" localSheetId="8">#REF!</definedName>
    <definedName name="mars" localSheetId="7">#REF!</definedName>
    <definedName name="mars">#REF!</definedName>
    <definedName name="MATIERE2">#N/A</definedName>
    <definedName name="MATIERE3">#N/A</definedName>
    <definedName name="MATIERE4">#N/A</definedName>
    <definedName name="MATIERE5">#N/A</definedName>
    <definedName name="MATIERE6">#N/A</definedName>
    <definedName name="MATIEREMDD">#N/A</definedName>
    <definedName name="MATIEREMDDRHF">#N/A</definedName>
    <definedName name="MATIERERHF">#N/A</definedName>
    <definedName name="MATRICE" localSheetId="5">#REF!</definedName>
    <definedName name="MATRICE" localSheetId="9">#REF!</definedName>
    <definedName name="MATRICE" localSheetId="8">#REF!</definedName>
    <definedName name="MATRICE" localSheetId="7">#REF!</definedName>
    <definedName name="MATRICE">#REF!</definedName>
    <definedName name="MATRICEEXPORT">#N/A</definedName>
    <definedName name="MATRICEMDDRHF">#N/A</definedName>
    <definedName name="MATRL">#REF!</definedName>
    <definedName name="melbroyage">#REF!</definedName>
    <definedName name="MENU">#N/A</definedName>
    <definedName name="MENUIMP">#N/A</definedName>
    <definedName name="MENUIMPEXPORT">#N/A</definedName>
    <definedName name="MENUIMPMDDRHF">#N/A</definedName>
    <definedName name="METODOI">#REF!</definedName>
    <definedName name="METODOII">#REF!</definedName>
    <definedName name="MFG">#REF!</definedName>
    <definedName name="MNTRANSFER">#REF!</definedName>
    <definedName name="MODCONDIT">#REF!</definedName>
    <definedName name="MODCUISSON">#REF!</definedName>
    <definedName name="MODEMBALLAGE">#N/A</definedName>
    <definedName name="MODFAB">#N/A</definedName>
    <definedName name="MODSAUMUR">#REF!</definedName>
    <definedName name="mois">#REF!</definedName>
    <definedName name="Mois1">[25]Macro2!$A$38:$A$48</definedName>
    <definedName name="Mois10">[25]Macro2!$A$162:$A$174</definedName>
    <definedName name="Mois11">[25]Macro2!$A$176:$A$188</definedName>
    <definedName name="Mois12">[25]Macro2!$A$190:$A$202</definedName>
    <definedName name="Mois2">[25]Macro2!$A$50:$A$62</definedName>
    <definedName name="Mois3">[25]Macro2!$A$64:$A$76</definedName>
    <definedName name="Mois4">[25]Macro2!$A$78:$A$90</definedName>
    <definedName name="Mois5">[25]Macro2!$A$92:$A$104</definedName>
    <definedName name="Mois6">[25]Macro2!$A$106:$A$118</definedName>
    <definedName name="Mois7">[25]Macro2!$A$120:$A$132</definedName>
    <definedName name="Mois8">[25]Macro2!$A$134:$A$146</definedName>
    <definedName name="Mois9">[25]Macro2!$A$148:$A$160</definedName>
    <definedName name="MONTH">'[4]Graph Data'!$B$3:$M$3</definedName>
    <definedName name="MONTHLY">#REF!</definedName>
    <definedName name="Monthly_Actual" localSheetId="5">#REF!</definedName>
    <definedName name="Monthly_Actual" localSheetId="9">#REF!</definedName>
    <definedName name="Monthly_Actual" localSheetId="8">#REF!</definedName>
    <definedName name="Monthly_Actual" localSheetId="7">#REF!</definedName>
    <definedName name="Monthly_Actual">#REF!</definedName>
    <definedName name="Monthly_Budget" localSheetId="5">#REF!</definedName>
    <definedName name="Monthly_Budget" localSheetId="9">#REF!</definedName>
    <definedName name="Monthly_Budget" localSheetId="8">#REF!</definedName>
    <definedName name="Monthly_Budget" localSheetId="7">#REF!</definedName>
    <definedName name="Monthly_Budget">#REF!</definedName>
    <definedName name="Monthly_Profit_And_Loss">#REF!</definedName>
    <definedName name="MOULES">#N/A</definedName>
    <definedName name="MP">#REF!</definedName>
    <definedName name="myDate">#REF!</definedName>
    <definedName name="myTable">#REF!</definedName>
    <definedName name="n">#N/A</definedName>
    <definedName name="N50原低">[0]!N50原低</definedName>
    <definedName name="nalbachmixte" localSheetId="5">#REF!</definedName>
    <definedName name="nalbachmixte" localSheetId="9">#REF!</definedName>
    <definedName name="nalbachmixte" localSheetId="8">#REF!</definedName>
    <definedName name="nalbachmixte" localSheetId="7">#REF!</definedName>
    <definedName name="nalbachmixte">#REF!</definedName>
    <definedName name="NbCauseTotal" localSheetId="5">#REF!</definedName>
    <definedName name="NbCauseTotal" localSheetId="9">#REF!</definedName>
    <definedName name="NbCauseTotal" localSheetId="8">#REF!</definedName>
    <definedName name="NbCauseTotal" localSheetId="7">#REF!</definedName>
    <definedName name="NbCauseTotal">#REF!</definedName>
    <definedName name="nes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s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s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s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SCI_0799">#REF!</definedName>
    <definedName name="new" localSheetId="0">#REF!</definedName>
    <definedName name="new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_factories">#REF!</definedName>
    <definedName name="nilo" localSheetId="5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nilo" localSheetId="9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nilo" localSheetId="8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nilo" localSheetId="7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nilo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NMNo">[26]緒言!$E$6</definedName>
    <definedName name="noovovo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ovovo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ovovo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ovovo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ovov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rmal" hidden="1">#REF!</definedName>
    <definedName name="novembre" localSheetId="5">#REF!</definedName>
    <definedName name="novembre" localSheetId="9">#REF!</definedName>
    <definedName name="novembre" localSheetId="8">#REF!</definedName>
    <definedName name="novembre" localSheetId="7">#REF!</definedName>
    <definedName name="novembre">#REF!</definedName>
    <definedName name="novo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vo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vo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vo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v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PES">[0]!NPES</definedName>
    <definedName name="NPH" localSheetId="5">#REF!</definedName>
    <definedName name="NPH" localSheetId="9">#REF!</definedName>
    <definedName name="NPH" localSheetId="8">#REF!</definedName>
    <definedName name="NPH" localSheetId="7">#REF!</definedName>
    <definedName name="NPH">#REF!</definedName>
    <definedName name="NPH_2S" localSheetId="5">#REF!</definedName>
    <definedName name="NPH_2S" localSheetId="9">#REF!</definedName>
    <definedName name="NPH_2S" localSheetId="8">#REF!</definedName>
    <definedName name="NPH_2S" localSheetId="7">#REF!</definedName>
    <definedName name="NPH_2S">#REF!</definedName>
    <definedName name="NPH_3S">#REF!</definedName>
    <definedName name="nqkgf">#REF!</definedName>
    <definedName name="nqkpf">#REF!</definedName>
    <definedName name="NUEVA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UEVA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UEVA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UEVA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UEV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umber_values_Actual_Capacity">COUNTIF(#REF!, "&lt;&gt;")</definedName>
    <definedName name="number_values_Forecast_Capacity">COUNTIF(#REF!, "&lt;&gt;")</definedName>
    <definedName name="NUMMOIS">#REF!</definedName>
    <definedName name="octobre">#REF!</definedName>
    <definedName name="OEM">#N/A</definedName>
    <definedName name="ONB_KernelOrdoNetwork2058925890">#REF!</definedName>
    <definedName name="ONB_KernelOrdoNetwork2058952290">#REF!</definedName>
    <definedName name="ONB_KernelOrdoNetwork2059225790">#REF!</definedName>
    <definedName name="ONB_KernelOrdoNetwork2060776590">#REF!</definedName>
    <definedName name="ONB_KernelOrdoNetwork2060783390">#REF!</definedName>
    <definedName name="ONB_KernelOrdoNetwork2062324090">#REF!</definedName>
    <definedName name="ONB_KernelOrdoNetwork2064100290">#REF!</definedName>
    <definedName name="ONB_KernelOrdoNetwork2064769790">#REF!</definedName>
    <definedName name="ONB_KernelOrdoNetwork2065525890">#REF!</definedName>
    <definedName name="ONB_KernelOrdoNetwork2068538190">#REF!</definedName>
    <definedName name="ONB_KernelOrdoNetwork2069806590">#REF!</definedName>
    <definedName name="ONB_KernelOrdoNetwork2069916590">#REF!</definedName>
    <definedName name="ONB_KernelOrdoNetwork2070568690">#REF!</definedName>
    <definedName name="ONB_KernelOrdoNetwork2070848490">#REF!</definedName>
    <definedName name="ONB_KernelOrdoNetwork2071162690">#REF!</definedName>
    <definedName name="ONB_KernelOrdoNetwork2071412590">#REF!</definedName>
    <definedName name="ONB_KernelOrdoNetwork2071816490">#REF!</definedName>
    <definedName name="ONB_KernelOrdoNetwork2072064690">#REF!</definedName>
    <definedName name="ONB_KernelOrdoNetwork2074016490">#REF!</definedName>
    <definedName name="ONB_KernelOrdoNetwork2074984490">#REF!</definedName>
    <definedName name="ONB_KernelOrdoNetwork2075050490">#REF!</definedName>
    <definedName name="ONB_KernelOrdoNetwork2076552690">#REF!</definedName>
    <definedName name="ONB_KernelOrdoNetwork2077052490">#REF!</definedName>
    <definedName name="ONB_KernelOrdoNetwork2078056590">#REF!</definedName>
    <definedName name="ONB_KernelOrdoNetwork2078658490">#REF!</definedName>
    <definedName name="ONB_KernelOrdoNetwork2078928690">#REF!</definedName>
    <definedName name="ONB_KernelOrdoNetwork2080352490">#REF!</definedName>
    <definedName name="ONB_KernelOrdoNetwork2081070590">#REF!</definedName>
    <definedName name="ONB_KernelOrdoNetwork2081444590">#REF!</definedName>
    <definedName name="ONB_KernelOrdoNetwork2082610490">#REF!</definedName>
    <definedName name="ONB_KernelOrdoNetwork2082786490">#REF!</definedName>
    <definedName name="ONB_KernelOrdoNetwork2083058890">#REF!</definedName>
    <definedName name="ONB_KernelOrdoNetwork2084118590">#REF!</definedName>
    <definedName name="ONB_KernelOrdoNetwork2084626990">#REF!</definedName>
    <definedName name="ONB_KernelOrdoNetwork2085788490">#REF!</definedName>
    <definedName name="ONB_KernelOrdoNetwork2086036190">#REF!</definedName>
    <definedName name="ONB_KernelOrdoNetwork2086098490">#REF!</definedName>
    <definedName name="ONB_KernelOrdoNetwork2086309690">#REF!</definedName>
    <definedName name="ONB_KernelOrdoNetwork2086960190">#REF!</definedName>
    <definedName name="ONB_KernelOrdoNetwork2088481790">#REF!</definedName>
    <definedName name="ONB_KernelOrdoNetwork2088603690">#REF!</definedName>
    <definedName name="ONB_KernelOrdoNetwork2088606390">#REF!</definedName>
    <definedName name="ONB_KernelOrdoNetwork2088834490">#REF!</definedName>
    <definedName name="ONB_KernelOrdoNetwork2089309690">#REF!</definedName>
    <definedName name="ONB_KernelOrdoNetwork2089362490">#REF!</definedName>
    <definedName name="ONB_KernelOrdoNetwork2092283290">#REF!</definedName>
    <definedName name="ONB_KernelOrdoNetwork2092616990">#REF!</definedName>
    <definedName name="ONB_KernelOrdoNetwork2094097490">#REF!</definedName>
    <definedName name="ONB_KernelOrdoNetwork2094123890">#REF!</definedName>
    <definedName name="ONB_KernelOrdoNetwork2094150290">#REF!</definedName>
    <definedName name="ONB_KernelOrdoNetwork2408231990">#REF!</definedName>
    <definedName name="ONB_KernelOrdoNetwork2408232190">#REF!</definedName>
    <definedName name="ONB_KernelOrdoNetwork2427497690">#REF!</definedName>
    <definedName name="ONB_KernelOrdoNetwork2427521790">#REF!</definedName>
    <definedName name="ONB_KernelOrdoNetwork2427521990">#REF!</definedName>
    <definedName name="ONB_KernelOrdoNetwork2427567090">#REF!</definedName>
    <definedName name="ONB_KernelOrdoNetwork2465550890">#REF!</definedName>
    <definedName name="ONB_KernelOrdoNetwork2476134290">#REF!</definedName>
    <definedName name="ONB_KernelOrdoNetwork2599598690">#REF!</definedName>
    <definedName name="ONB_KernelOrdoNetwork2599598890">#REF!</definedName>
    <definedName name="ONB_KernelOrdoNetwork2713506690">#REF!</definedName>
    <definedName name="ONB_KernelOrdoNetwork2811648790">#REF!</definedName>
    <definedName name="ONB_KernelOrdoNetwork2888352090">#REF!</definedName>
    <definedName name="ONB_KernelOrdoNetwork2903123190">#REF!</definedName>
    <definedName name="ONB_KernelOrdoNetwork2958397290">#REF!</definedName>
    <definedName name="ONB_KernelOrdoNetwork2958397490">#REF!</definedName>
    <definedName name="ONB_KernelOrdoNetwork2958424190">#REF!</definedName>
    <definedName name="ONB_KernelOrdoNetwork2958424390">#REF!</definedName>
    <definedName name="ONB_KernelOrdoNetwork2958452190">#REF!</definedName>
    <definedName name="ONB_KernelOrdoNetwork2980529790">#REF!</definedName>
    <definedName name="ONB_KernelOrdoNetwork2980529990">#REF!</definedName>
    <definedName name="ONB_KernelOrdoNetwork2980530190">#REF!</definedName>
    <definedName name="ONB_KernelOrdoNetwork2980530990">#REF!</definedName>
    <definedName name="ONB_KernelOrdoNetwork2981298390">#REF!</definedName>
    <definedName name="ONB_KernelOrdoNetwork3151989390">#REF!</definedName>
    <definedName name="ONB_KernelOrdoNetwork3152009190">#REF!</definedName>
    <definedName name="ONB_KernelOrdoNetwork3301035990">#REF!</definedName>
    <definedName name="ONB_KernelOrdoNetwork3335268590">#REF!</definedName>
    <definedName name="ONB_KernelOrdoNetwork3425032990">#REF!</definedName>
    <definedName name="ONB_KernelOrdoNetwork3521035090">#REF!</definedName>
    <definedName name="ONB_KernelOrdoNetwork3521159290">#REF!</definedName>
    <definedName name="ONB_KernelOrdoNetwork3525161190">#REF!</definedName>
    <definedName name="ONB_KernelOrdoNetwork3532353890">#REF!</definedName>
    <definedName name="ONB_KernelOrdoNetwork3568034390">#REF!</definedName>
    <definedName name="ONB_KernelOrdoNetwork3747675890">#REF!</definedName>
    <definedName name="ONB_KernelOrdoNetwork3747743090">#REF!</definedName>
    <definedName name="ONB_KernelOrdoNetwork3747743290">#REF!</definedName>
    <definedName name="ONB_KernelOrdoNetwork3747779690">#REF!</definedName>
    <definedName name="ONB_KernelOrdoNetwork3747811090">#REF!</definedName>
    <definedName name="ONB_KernelOrdoNetwork3747829990">#REF!</definedName>
    <definedName name="ONB_KernelOrdoNetwork3747860990">#REF!</definedName>
    <definedName name="ONB_KernelOrdoNetwork3747861190">#REF!</definedName>
    <definedName name="ONB_KernelOrdoNetwork3747861390">#REF!</definedName>
    <definedName name="ONB_KernelOrdoNetwork3747861590">#REF!</definedName>
    <definedName name="ONB_KernelOrdoNetwork3747921490">#REF!</definedName>
    <definedName name="ONB_KernelOrdoNetwork3747921690">#REF!</definedName>
    <definedName name="ONB_KernelOrdoNetwork3747921890">#REF!</definedName>
    <definedName name="ONB_KernelOrdoNetwork3748004090">#REF!</definedName>
    <definedName name="ONB_KernelOrdoNetwork3748004290">#REF!</definedName>
    <definedName name="ONB_KernelOrdoNetwork3748004490">#REF!</definedName>
    <definedName name="ONB_KernelOrdoNetwork3748282690">#REF!</definedName>
    <definedName name="ONB_KernelOrdoNetwork3748289790">#REF!</definedName>
    <definedName name="ONB_KernelOrdoNetwork3748298590">#REF!</definedName>
    <definedName name="ONB_KernelOrdoNetwork3748751690">#REF!</definedName>
    <definedName name="ONB_KernelOrdoNetwork3748758490">#REF!</definedName>
    <definedName name="ONB_KernelOrdoNetwork3748758690">#REF!</definedName>
    <definedName name="ONB_KernelOrdoNetwork3748816090">#REF!</definedName>
    <definedName name="ONB_KernelOrdoNetwork3748816290">#REF!</definedName>
    <definedName name="ONB_KernelOrdoNetwork3748856490">#REF!</definedName>
    <definedName name="ONB_KernelOrdoNetwork3748873690">#REF!</definedName>
    <definedName name="ONB_KernelOrdoNetwork3748873890">#REF!</definedName>
    <definedName name="ONB_KernelOrdoNetwork3748887790">#REF!</definedName>
    <definedName name="ONB_KernelOrdoNetwork3748950790">#REF!</definedName>
    <definedName name="ONB_KernelOrdoNetwork3748976190">#REF!</definedName>
    <definedName name="ONB_KernelOrdoNetwork3748976390">#REF!</definedName>
    <definedName name="ONB_KernelOrdoNetwork3748976590">#REF!</definedName>
    <definedName name="ONB_KernelOrdoNetwork3749064290">#REF!</definedName>
    <definedName name="ONB_KernelOrdoNetwork3754641190">#REF!</definedName>
    <definedName name="ONB_KernelOrdoNetwork3754656890">#REF!</definedName>
    <definedName name="ONB_KernelOrdoNetwork3754685590">#REF!</definedName>
    <definedName name="ONB_KernelOrdoNetwork3754746890">#REF!</definedName>
    <definedName name="ONB_KernelOrdoNetwork3754852790">#REF!</definedName>
    <definedName name="ONB_KernelOrdoNetwork3754899790">#REF!</definedName>
    <definedName name="ONB_KernelOrdoNetwork3755120190">#REF!</definedName>
    <definedName name="ONB_KernelOrdoNetwork3755221990">#REF!</definedName>
    <definedName name="ONB_KernelOrdoNetwork3755244290">#REF!</definedName>
    <definedName name="ONB_KernelOrdoNetwork3755278790">#REF!</definedName>
    <definedName name="ONB_KernelOrdoNetwork3756233390">#REF!</definedName>
    <definedName name="ONB_KernelOrdoNetwork3767191390">#REF!</definedName>
    <definedName name="ONB_KernelOrdoNetwork3773148090">#REF!</definedName>
    <definedName name="ONB_KernelOrdoNetwork3786779590">#REF!</definedName>
    <definedName name="ONB_KernelOrdoNetwork3857191290">#REF!</definedName>
    <definedName name="ONB_KernelOrdoNetwork3865240590">#REF!</definedName>
    <definedName name="ONB_KernelOrdoNetwork3902037290">#REF!</definedName>
    <definedName name="ONB_KernelOrdoNetwork4270868990">#REF!</definedName>
    <definedName name="ONB_KernelOrdoNetwork4271107690">#REF!</definedName>
    <definedName name="ONB_KernelOrdoNetwork4292603590">#REF!</definedName>
    <definedName name="ONB_KernelOrdoNetwork4292603790">#REF!</definedName>
    <definedName name="ONB_KernelOrdoNetwork4325358590">#REF!</definedName>
    <definedName name="ONB_KernelOrdoNetwork4400668590">#REF!</definedName>
    <definedName name="ONB_KernelOrdoNetwork4619690690">#REF!</definedName>
    <definedName name="ONB_KernelOrdoNetwork4700040790">#REF!</definedName>
    <definedName name="ONB_KernelOrdoNetwork4700064990">#REF!</definedName>
    <definedName name="ONB_KernelOrdoNetwork4700198390">#REF!</definedName>
    <definedName name="ONB_KernelOrdoNetwork4805448490">#REF!</definedName>
    <definedName name="ONB_KernelOrdoNetwork4805448690">#REF!</definedName>
    <definedName name="ONB_KernelOrdoNetwork4805569490">#REF!</definedName>
    <definedName name="ONB_KernelOrdoNetwork4808683590">#REF!</definedName>
    <definedName name="ONB_KernelOrdoNetwork4808784590">#REF!</definedName>
    <definedName name="ONB_KernelOrdoNetwork4808851590">#REF!</definedName>
    <definedName name="ONB_KernelOrdoNetwork4809793790">#REF!</definedName>
    <definedName name="ONB_KernelOrdoNetwork4831836990">#REF!</definedName>
    <definedName name="ONB_KernelOrdoNetwork5246094890">#REF!</definedName>
    <definedName name="ONB_KernelOrdoNetwork5246095090">#REF!</definedName>
    <definedName name="ONB_KernelOrdoNetwork5824962690">#REF!</definedName>
    <definedName name="ONB_KernelOrdoNetwork5828183090">#REF!</definedName>
    <definedName name="ONB_KernelOrdoNetwork5828318190">#REF!</definedName>
    <definedName name="ONB_KernelOrdoNetwork5858888990">#REF!</definedName>
    <definedName name="ONB_KernelOrdoNetwork5858889190">#REF!</definedName>
    <definedName name="ONB_KernelOrdoNetwork5858889390">#REF!</definedName>
    <definedName name="ONB_KernelOrdoNetwork5858889590">#REF!</definedName>
    <definedName name="ONB_KernelOrdoNetwork5858889790">#REF!</definedName>
    <definedName name="ONB_KernelOrdoNetwork5858889990">#REF!</definedName>
    <definedName name="ONB_KernelOrdoNetwork5858890190">#REF!</definedName>
    <definedName name="ONB_KernelOrdoNetwork5885152790">#REF!</definedName>
    <definedName name="ONB_KernelOrdoNetwork5886802090">#REF!</definedName>
    <definedName name="ONB_KernelOrdoNetwork5893879790">#REF!</definedName>
    <definedName name="ONB_KernelOrdoNetwork5930484190">#REF!</definedName>
    <definedName name="ONB_KernelOrdoNetwork5965570990">#REF!</definedName>
    <definedName name="ONB_KernelOrdoNetwork5968289590">#REF!</definedName>
    <definedName name="ONB_KernelOrdoNetwork5968313690">#REF!</definedName>
    <definedName name="ONB_KernelOrdoNetwork5968341390">#REF!</definedName>
    <definedName name="ONB_KernelOrdoNetwork5984024890">#REF!</definedName>
    <definedName name="ONB_KernelOrdoNetwork5984973390">#REF!</definedName>
    <definedName name="ONB_KernelOrdoNetwork6481096890">#REF!</definedName>
    <definedName name="ONB_KernelOrdoNetwork6512495190">#REF!</definedName>
    <definedName name="ONB_KernelOrdoNetwork6717584390">#REF!</definedName>
    <definedName name="ONB_KernelOrdoNetwork6774354690">#REF!</definedName>
    <definedName name="ONB_KernelOrdoNetwork6785779790">#REF!</definedName>
    <definedName name="ONB_KernelOrdoNetwork6785779990">#REF!</definedName>
    <definedName name="ONB_KernelOrdoNetwork6785901590">#REF!</definedName>
    <definedName name="ONB_KernelOrdoNetwork6785901790">#REF!</definedName>
    <definedName name="ONB_KernelOrdoNetwork6785901990">#REF!</definedName>
    <definedName name="ONB_KernelOrdoNetwork6785902190">#REF!</definedName>
    <definedName name="ONB_KernelOrdoNetwork6785981690">#REF!</definedName>
    <definedName name="ONB_KernelOrdoNetwork6785981890">#REF!</definedName>
    <definedName name="ONB_KernelOrdoNetwork6785982090">#REF!</definedName>
    <definedName name="ONB_KernelOrdoNetwork6785982290">#REF!</definedName>
    <definedName name="ONB_KernelOrdoNetwork6785982490">#REF!</definedName>
    <definedName name="ONB_KernelOrdoNetwork6786171990">#REF!</definedName>
    <definedName name="ONB_KernelOrdoNetwork6786172190">#REF!</definedName>
    <definedName name="ONB_KernelOrdoNetwork6786172390">#REF!</definedName>
    <definedName name="ONB_KernelOrdoNetwork6786212690">#REF!</definedName>
    <definedName name="ONB_KernelOrdoNetwork6786798390">#REF!</definedName>
    <definedName name="ONB_KernelOrdoNetwork6787011090">#REF!</definedName>
    <definedName name="ONB_KernelOrdoNetwork6787049590">#REF!</definedName>
    <definedName name="ONB_KernelOrdoNetwork6789445390">#REF!</definedName>
    <definedName name="ONB_KernelOrdoNetwork6789714990">#REF!</definedName>
    <definedName name="ONB_KernelOrdoNetwork6792647990">#REF!</definedName>
    <definedName name="ONB_KernelOrdoNetwork6797927390">#REF!</definedName>
    <definedName name="ONB_KernelOrdoNetwork6797927590">#REF!</definedName>
    <definedName name="ONB_KernelOrdoNetwork6849314990">#REF!</definedName>
    <definedName name="ONB_KernelOrdoNetwork6869582190">#REF!</definedName>
    <definedName name="ONB_KernelOrdoNetwork6871651390">#REF!</definedName>
    <definedName name="ONB_KernelOrdoNetwork6882730190">#REF!</definedName>
    <definedName name="ONB_KernelOrdoNetwork6906406190">#REF!</definedName>
    <definedName name="ONB_KernelOrdoNetwork7840092090">#REF!</definedName>
    <definedName name="ONB_KernelOrdoNetwork7840092290">#REF!</definedName>
    <definedName name="ONB_KernelOrdoNetwork7840143590">#REF!</definedName>
    <definedName name="ONB_KernelOrdoNetwork7840230890">#REF!</definedName>
    <definedName name="ONB_KernelOrdoNetwork7840758390">#REF!</definedName>
    <definedName name="ONB_KernelOrdoNetwork7840857190">#REF!</definedName>
    <definedName name="ONB_KernelOrdoNetwork7840864190">#REF!</definedName>
    <definedName name="ONB_KernelOrdoNetwork7840871590">#REF!</definedName>
    <definedName name="ONB_KernelOrdoNetwork7840981890">#REF!</definedName>
    <definedName name="ONB_KernelOrdoNetwork7841015290">#REF!</definedName>
    <definedName name="ONB_KernelOrdoNetwork7841090590">#REF!</definedName>
    <definedName name="ONB_KernelOrdoNetwork7841171190">#REF!</definedName>
    <definedName name="ONB_KernelOrdoNetwork7890201190">#REF!</definedName>
    <definedName name="ONB_KernelOrdoNetwork8317618190">#REF!</definedName>
    <definedName name="ONB_KernelOrdoNetwork8317631490">#REF!</definedName>
    <definedName name="ONB_KernelOrdoNetwork8317631690">#REF!</definedName>
    <definedName name="ONB_KernelOrdoNetwork8503472190">#REF!</definedName>
    <definedName name="ONB_KernelOrdoNetwork8653820690">#REF!</definedName>
    <definedName name="ONB_KernelOrdoNetwork8653843290">#REF!</definedName>
    <definedName name="ONB_KernelOrdoNetwork8654210490">#REF!</definedName>
    <definedName name="ONB_KernelOrdoNetwork8654210690">#REF!</definedName>
    <definedName name="ONB_KernelOrdoNetwork8659340290">#REF!</definedName>
    <definedName name="ONB_KernelOrdoNetwork8677404690">#REF!</definedName>
    <definedName name="ONB_KernelOrdoNetwork8677404890">#REF!</definedName>
    <definedName name="ONB_KernelOrdoNetwork8699835190">#REF!</definedName>
    <definedName name="operation">#REF!</definedName>
    <definedName name="optima1">#REF!</definedName>
    <definedName name="optima2">#REF!</definedName>
    <definedName name="optima3">#REF!</definedName>
    <definedName name="Order">'[24]Control charts'!$B$41:$O$77</definedName>
    <definedName name="Orders">#REF!</definedName>
    <definedName name="Orders1">#REF!</definedName>
    <definedName name="Orders2">#REF!</definedName>
    <definedName name="OrdersO">#REF!</definedName>
    <definedName name="Orig">#REF!,#REF!,#REF!</definedName>
    <definedName name="OSP_MATURITE">[27]jeff!#REF!</definedName>
    <definedName name="oss" localSheetId="5">#REF!</definedName>
    <definedName name="oss" localSheetId="9">#REF!</definedName>
    <definedName name="oss" localSheetId="8">#REF!</definedName>
    <definedName name="oss" localSheetId="7">#REF!</definedName>
    <definedName name="oss">#REF!</definedName>
    <definedName name="OT" localSheetId="5">#REF!</definedName>
    <definedName name="OT" localSheetId="9">#REF!</definedName>
    <definedName name="OT" localSheetId="8">#REF!</definedName>
    <definedName name="OT" localSheetId="7">#REF!</definedName>
    <definedName name="OT">#REF!</definedName>
    <definedName name="p" localSheetId="0">[4]REFERENCE!$D$3:$D$65</definedName>
    <definedName name="p" localSheetId="5">#REF!</definedName>
    <definedName name="p" localSheetId="9">#REF!</definedName>
    <definedName name="p" localSheetId="8">#REF!</definedName>
    <definedName name="p" localSheetId="7">#REF!</definedName>
    <definedName name="p">#REF!</definedName>
    <definedName name="PAGE3">#N/A</definedName>
    <definedName name="PARTS_2_Dollars">#REF!</definedName>
    <definedName name="PARTS_3_Dollars">#REF!</definedName>
    <definedName name="paste">#N/A</definedName>
    <definedName name="PATES">#N/A</definedName>
    <definedName name="PAYBACK" localSheetId="5">#REF!</definedName>
    <definedName name="PAYBACK" localSheetId="9">#REF!</definedName>
    <definedName name="PAYBACK" localSheetId="8">#REF!</definedName>
    <definedName name="PAYBACK" localSheetId="7">#REF!</definedName>
    <definedName name="PAYBACK">#REF!</definedName>
    <definedName name="pDT">#REF!</definedName>
    <definedName name="pEL">#REF!</definedName>
    <definedName name="PERCARBUD">#REF!</definedName>
    <definedName name="Perf">#REF!</definedName>
    <definedName name="PERIODE">#REF!</definedName>
    <definedName name="permutation_mtrx">#REF!</definedName>
    <definedName name="PERS">#REF!</definedName>
    <definedName name="PH">#REF!</definedName>
    <definedName name="PI">#REF!</definedName>
    <definedName name="pic">[4]LOH!$AT$2:$AT$820</definedName>
    <definedName name="PICCORE">[4]REFERENCE!$R$25:$S$87</definedName>
    <definedName name="PII" localSheetId="5">#REF!</definedName>
    <definedName name="PII" localSheetId="9">#REF!</definedName>
    <definedName name="PII" localSheetId="8">#REF!</definedName>
    <definedName name="PII" localSheetId="7">#REF!</definedName>
    <definedName name="PII">#REF!</definedName>
    <definedName name="pilotes">'[25]Suivi des problèmes'!$B$300:$U$301</definedName>
    <definedName name="PINTURA" localSheetId="5">#REF!</definedName>
    <definedName name="PINTURA" localSheetId="9">#REF!</definedName>
    <definedName name="PINTURA" localSheetId="8">#REF!</definedName>
    <definedName name="PINTURA" localSheetId="7">#REF!</definedName>
    <definedName name="PINTURA">#REF!</definedName>
    <definedName name="PIPII" localSheetId="5">#REF!</definedName>
    <definedName name="PIPII" localSheetId="9">#REF!</definedName>
    <definedName name="PIPII" localSheetId="8">#REF!</definedName>
    <definedName name="PIPII" localSheetId="7">#REF!</definedName>
    <definedName name="PIPII">#REF!</definedName>
    <definedName name="PLANT" localSheetId="5">#REF!</definedName>
    <definedName name="PLANT" localSheetId="9">#REF!</definedName>
    <definedName name="PLANT" localSheetId="8">#REF!</definedName>
    <definedName name="PLANT" localSheetId="7">#REF!</definedName>
    <definedName name="PLANT">#REF!</definedName>
    <definedName name="PLANTP">[4]LOH!$H$2:$H$820</definedName>
    <definedName name="plpl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lpl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lpl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lpl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lpl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lus">#N/A</definedName>
    <definedName name="PMANADJS">#REF!</definedName>
    <definedName name="PMF" localSheetId="5">#REF!</definedName>
    <definedName name="PMF" localSheetId="9">#REF!</definedName>
    <definedName name="PMF" localSheetId="8">#REF!</definedName>
    <definedName name="PMF" localSheetId="7">#REF!</definedName>
    <definedName name="PMF">#REF!</definedName>
    <definedName name="POITRINE" localSheetId="5">#REF!</definedName>
    <definedName name="POITRINE" localSheetId="9">#REF!</definedName>
    <definedName name="POITRINE" localSheetId="8">#REF!</definedName>
    <definedName name="POITRINE" localSheetId="7">#REF!</definedName>
    <definedName name="POITRINE">#REF!</definedName>
    <definedName name="PORTEXPORT">#N/A</definedName>
    <definedName name="Powder" localSheetId="5">#REF!</definedName>
    <definedName name="Powder" localSheetId="9">#REF!</definedName>
    <definedName name="Powder" localSheetId="8">#REF!</definedName>
    <definedName name="Powder" localSheetId="7">#REF!</definedName>
    <definedName name="Powder">#REF!</definedName>
    <definedName name="ppt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pt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pt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pt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pt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RE_SUB">#REF!</definedName>
    <definedName name="pre_wetting" localSheetId="5">#REF!</definedName>
    <definedName name="pre_wetting" localSheetId="9">#REF!</definedName>
    <definedName name="pre_wetting" localSheetId="8">#REF!</definedName>
    <definedName name="pre_wetting" localSheetId="7">#REF!</definedName>
    <definedName name="pre_wetting">#REF!</definedName>
    <definedName name="preced">'[10]Suivi des problemes'!$BW$11:$BW$14</definedName>
    <definedName name="PRIMA">[28]MP!$A$1:$C$153</definedName>
    <definedName name="Print_Area_0">#REF!</definedName>
    <definedName name="Print_Area_1">#REF!</definedName>
    <definedName name="Print_Area_14">#REF!</definedName>
    <definedName name="Print_Area_17">#REF!</definedName>
    <definedName name="Print_Area_21">#REF!</definedName>
    <definedName name="Print_Area_25">#REF!</definedName>
    <definedName name="Print_Area_28">#REF!</definedName>
    <definedName name="Print_Area_33">#REF!</definedName>
    <definedName name="Print_Area_39">#REF!</definedName>
    <definedName name="Print_Area_44">#REF!</definedName>
    <definedName name="Print_Area_5">#REF!</definedName>
    <definedName name="Print_Area_52">#REF!</definedName>
    <definedName name="Print_Area_9">#REF!</definedName>
    <definedName name="PRINT_AREA_MI" localSheetId="0">#N/A</definedName>
    <definedName name="Print_Area_MI" localSheetId="5">#REF!</definedName>
    <definedName name="Print_Area_MI" localSheetId="9">#REF!</definedName>
    <definedName name="Print_Area_MI" localSheetId="8">#REF!</definedName>
    <definedName name="Print_Area_MI" localSheetId="7">#REF!</definedName>
    <definedName name="Print_Area_MI">#REF!</definedName>
    <definedName name="Print_Area1">[29]Sheet1!$A$1:$AG$77</definedName>
    <definedName name="Print_Area2">[30]⑨NPV!#REF!</definedName>
    <definedName name="Print_Click">#N/A</definedName>
    <definedName name="Print_Click_PN_MN">#N/A</definedName>
    <definedName name="Print_Click_PN_WK">#N/A</definedName>
    <definedName name="Print_Click_PT_MN">#N/A</definedName>
    <definedName name="Print_Click_PT_WK">#N/A</definedName>
    <definedName name="PRINT_TITLES_MI">#N/A</definedName>
    <definedName name="PrintBereik_Hkr" localSheetId="5">#REF!</definedName>
    <definedName name="PrintBereik_Hkr" localSheetId="9">#REF!</definedName>
    <definedName name="PrintBereik_Hkr" localSheetId="8">#REF!</definedName>
    <definedName name="PrintBereik_Hkr" localSheetId="7">#REF!</definedName>
    <definedName name="PrintBereik_Hkr">#REF!</definedName>
    <definedName name="PrintFM1Bud">[31]FM1!#REF!</definedName>
    <definedName name="PrintFM7">#REF!</definedName>
    <definedName name="PrintFM7Var">'[31] FM7'!#REF!</definedName>
    <definedName name="PrintFM7variance">#REF!</definedName>
    <definedName name="PrintFM8Bud">[32]FM8!#REF!</definedName>
    <definedName name="PrintFM8Var">[32]FM8!#REF!</definedName>
    <definedName name="PRIX" localSheetId="5">#REF!</definedName>
    <definedName name="PRIX" localSheetId="9">#REF!</definedName>
    <definedName name="PRIX" localSheetId="8">#REF!</definedName>
    <definedName name="PRIX" localSheetId="7">#REF!</definedName>
    <definedName name="PRIX">#REF!</definedName>
    <definedName name="PRIXCESSION">#N/A</definedName>
    <definedName name="PRIXJAMBONRHF">#N/A</definedName>
    <definedName name="PRIXMOD">#N/A</definedName>
    <definedName name="PRIXPREV">#N/A</definedName>
    <definedName name="PRIXREEL">#N/A</definedName>
    <definedName name="PRIXREELPATES">#N/A</definedName>
    <definedName name="PRNT_RANGE" localSheetId="5">#REF!</definedName>
    <definedName name="PRNT_RANGE" localSheetId="9">#REF!</definedName>
    <definedName name="PRNT_RANGE" localSheetId="8">#REF!</definedName>
    <definedName name="PRNT_RANGE" localSheetId="7">#REF!</definedName>
    <definedName name="PRNT_RANGE">#REF!</definedName>
    <definedName name="Process">[33]DAY3!$B$5:$B$31</definedName>
    <definedName name="PROD01" localSheetId="5">#REF!</definedName>
    <definedName name="PROD01" localSheetId="9">#REF!</definedName>
    <definedName name="PROD01" localSheetId="8">#REF!</definedName>
    <definedName name="PROD01" localSheetId="7">#REF!</definedName>
    <definedName name="PROD01">#REF!</definedName>
    <definedName name="PROD02" localSheetId="5">#REF!</definedName>
    <definedName name="PROD02" localSheetId="9">#REF!</definedName>
    <definedName name="PROD02" localSheetId="8">#REF!</definedName>
    <definedName name="PROD02" localSheetId="7">#REF!</definedName>
    <definedName name="PROD02">#REF!</definedName>
    <definedName name="PROD03" localSheetId="5">#REF!</definedName>
    <definedName name="PROD03" localSheetId="9">#REF!</definedName>
    <definedName name="PROD03" localSheetId="8">#REF!</definedName>
    <definedName name="PROD03" localSheetId="7">#REF!</definedName>
    <definedName name="PROD03">#REF!</definedName>
    <definedName name="PROD04">#REF!</definedName>
    <definedName name="PROD05">#REF!</definedName>
    <definedName name="PROD06">#REF!</definedName>
    <definedName name="PROD07">#REF!</definedName>
    <definedName name="PROD08">#REF!</definedName>
    <definedName name="PROD09">#REF!</definedName>
    <definedName name="PROD10">#REF!</definedName>
    <definedName name="PROD11">#REF!</definedName>
    <definedName name="PROD12">#REF!</definedName>
    <definedName name="PRODANNUELLE">#REF!</definedName>
    <definedName name="product_stripping">#REF!</definedName>
    <definedName name="product_symbol">#REF!</definedName>
    <definedName name="Prof_by_Prod_2000">#REF!</definedName>
    <definedName name="Prof_by_Prod_2000_PerUnits">#REF!</definedName>
    <definedName name="Prof_by_Prod_2001">#REF!</definedName>
    <definedName name="Prof_by_Prod_2001_PerUnits">#REF!</definedName>
    <definedName name="Projet">#REF!</definedName>
    <definedName name="PROPOSAL_NO.">#REF!</definedName>
    <definedName name="PROYECTOS">#REF!</definedName>
    <definedName name="PRUEBAS">#REF!</definedName>
    <definedName name="PU">#REF!</definedName>
    <definedName name="pulse">#REF!</definedName>
    <definedName name="q" localSheetId="0" hidden="1">{"Capital Spending",#N/A,FALSE,"CAP SPEND SUM"}</definedName>
    <definedName name="q" localSheetId="5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q" localSheetId="9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q" localSheetId="8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q" localSheetId="7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q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QA">#REF!</definedName>
    <definedName name="qqq">#REF!</definedName>
    <definedName name="QTSAUMUR">#REF!</definedName>
    <definedName name="QTSEL">#REF!</definedName>
    <definedName name="QUANTITES">#N/A</definedName>
    <definedName name="Quest" hidden="1">{#N/A,#N/A,FALSE,"GL Balances";#N/A,#N/A,FALSE,"FRT &amp; DUTY RATIO"}</definedName>
    <definedName name="QVEng_2_Dollars">#REF!</definedName>
    <definedName name="QVEng_2_Unit">#REF!</definedName>
    <definedName name="QVEng_3_Dollars">#REF!</definedName>
    <definedName name="QVEng_3_Unit">#REF!</definedName>
    <definedName name="QVStmp_2_Dollars">#REF!</definedName>
    <definedName name="QVStmp_2_Unit">#REF!</definedName>
    <definedName name="QVStmp_3_Dollars">#REF!</definedName>
    <definedName name="QVStmp_3_Unit">#REF!</definedName>
    <definedName name="QVTran_2_Dollars">#REF!</definedName>
    <definedName name="QVTran_2_Unit">#REF!</definedName>
    <definedName name="QVTran_3_Dollars">#REF!</definedName>
    <definedName name="QVTran_3_Unit">#REF!</definedName>
    <definedName name="qw" localSheetId="5">#REF!</definedName>
    <definedName name="qw" localSheetId="9">#REF!</definedName>
    <definedName name="qw" localSheetId="8">#REF!</definedName>
    <definedName name="qw" localSheetId="7">#REF!</definedName>
    <definedName name="qw">#REF!</definedName>
    <definedName name="qwew">[21]Parameters!#REF!</definedName>
    <definedName name="qwweer">'[2]#REF'!#REF!</definedName>
    <definedName name="rapport_des_écarts" localSheetId="5">#REF!</definedName>
    <definedName name="rapport_des_écarts" localSheetId="9">#REF!</definedName>
    <definedName name="rapport_des_écarts" localSheetId="8">#REF!</definedName>
    <definedName name="rapport_des_écarts" localSheetId="7">#REF!</definedName>
    <definedName name="rapport_des_écarts">#REF!</definedName>
    <definedName name="rdbms2">#N/A</definedName>
    <definedName name="Record5">[0]!Record5</definedName>
    <definedName name="REDEV">#N/A</definedName>
    <definedName name="refdata">[4]REFERENCE!$G$5:$H$45</definedName>
    <definedName name="refefref" localSheetId="5">#REF!</definedName>
    <definedName name="refefref" localSheetId="9">#REF!</definedName>
    <definedName name="refefref" localSheetId="8">#REF!</definedName>
    <definedName name="refefref" localSheetId="7">#REF!</definedName>
    <definedName name="refefref">#REF!</definedName>
    <definedName name="refre" localSheetId="5">#REF!</definedName>
    <definedName name="refre" localSheetId="9">#REF!</definedName>
    <definedName name="refre" localSheetId="8">#REF!</definedName>
    <definedName name="refre" localSheetId="7">#REF!</definedName>
    <definedName name="refre">#REF!</definedName>
    <definedName name="Region" localSheetId="5">#REF!</definedName>
    <definedName name="Region" localSheetId="9">#REF!</definedName>
    <definedName name="Region" localSheetId="8">#REF!</definedName>
    <definedName name="Region" localSheetId="7">#REF!</definedName>
    <definedName name="Region">#REF!</definedName>
    <definedName name="RENDANA1">#REF!</definedName>
    <definedName name="RENDANA2">#REF!</definedName>
    <definedName name="RENDEMENTS">#N/A</definedName>
    <definedName name="REPARTITIONS">#N/A</definedName>
    <definedName name="REPARTMAT">#N/A</definedName>
    <definedName name="Results">'[24]Results chart'!$B$2:$O$32</definedName>
    <definedName name="Rev">#REF!,#REF!,#REF!</definedName>
    <definedName name="REVALO" localSheetId="5">#REF!</definedName>
    <definedName name="REVALO" localSheetId="9">#REF!</definedName>
    <definedName name="REVALO" localSheetId="8">#REF!</definedName>
    <definedName name="REVALO" localSheetId="7">#REF!</definedName>
    <definedName name="REVALO">#REF!</definedName>
    <definedName name="REVALOPOIT">#N/A</definedName>
    <definedName name="REVALOPOITRINE">#N/A</definedName>
    <definedName name="RevMat" hidden="1">{#N/A,#N/A,FALSE,"GL Balances";#N/A,#N/A,FALSE,"FRT &amp; DUTY RATIO"}</definedName>
    <definedName name="RevMat_Sum_2">'[34]RevMat Sum'!#REF!</definedName>
    <definedName name="RevMat_Sum_3">'[34]RevMat Sum'!#REF!</definedName>
    <definedName name="RevMat_Sum_Other_2">'[34]RevMat Sum'!#REF!</definedName>
    <definedName name="RevMat_Sum_Other_3">'[34]RevMat Sum'!#REF!</definedName>
    <definedName name="RHHA2" localSheetId="5">#REF!</definedName>
    <definedName name="RHHA2" localSheetId="9">#REF!</definedName>
    <definedName name="RHHA2" localSheetId="8">#REF!</definedName>
    <definedName name="RHHA2" localSheetId="7">#REF!</definedName>
    <definedName name="RHHA2">#REF!</definedName>
    <definedName name="RHHA3" localSheetId="5">#REF!</definedName>
    <definedName name="RHHA3" localSheetId="9">#REF!</definedName>
    <definedName name="RHHA3" localSheetId="8">#REF!</definedName>
    <definedName name="RHHA3" localSheetId="7">#REF!</definedName>
    <definedName name="RHHA3">#REF!</definedName>
    <definedName name="RHHB2" localSheetId="5">#REF!</definedName>
    <definedName name="RHHB2" localSheetId="9">#REF!</definedName>
    <definedName name="RHHB2" localSheetId="8">#REF!</definedName>
    <definedName name="RHHB2" localSheetId="7">#REF!</definedName>
    <definedName name="RHHB2">#REF!</definedName>
    <definedName name="RHHB3">#REF!</definedName>
    <definedName name="Roasting">#REF!</definedName>
    <definedName name="rovemabr">#REF!</definedName>
    <definedName name="rovemahvs140">#REF!</definedName>
    <definedName name="rovemamousses">#REF!</definedName>
    <definedName name="rr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rr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rr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rr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r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rrrrr" hidden="1">{"RESUMEN",#N/A,FALSE,"BASE ANEXOS";"ANEXO 1",#N/A,FALSE,"BASE ANEXOS";"ANEXO 2",#N/A,FALSE,"BASE ANEXOS"}</definedName>
    <definedName name="rt">[35]jeff!#REF!</definedName>
    <definedName name="RTTY">[3]jeff!#REF!</definedName>
    <definedName name="Rubriques">#REF!</definedName>
    <definedName name="s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S._BARBIER">'[25]Suivi des problèmes'!$B$300</definedName>
    <definedName name="SALARY" localSheetId="5">#REF!</definedName>
    <definedName name="SALARY" localSheetId="9">#REF!</definedName>
    <definedName name="SALARY" localSheetId="8">#REF!</definedName>
    <definedName name="SALARY" localSheetId="7">#REF!</definedName>
    <definedName name="SALARY">#REF!</definedName>
    <definedName name="SapDest">[12]Bd!$A:$A</definedName>
    <definedName name="SAUMURES">#N/A</definedName>
    <definedName name="SAUMURESEC">#N/A</definedName>
    <definedName name="scenariolist">[18]Parameters!$A$11:$A$19</definedName>
    <definedName name="scenarios1">[21]Parameters!#REF!</definedName>
    <definedName name="scenarios2">[21]Parameters!#REF!</definedName>
    <definedName name="scenarios3">[21]Parameters!#REF!</definedName>
    <definedName name="scenarios4">[21]Parameters!#REF!</definedName>
    <definedName name="scenarios5">[21]Parameters!#REF!</definedName>
    <definedName name="scenarios6">[21]Parameters!#REF!</definedName>
    <definedName name="scenarios7">[21]Parameters!#REF!</definedName>
    <definedName name="scenarios8">[21]Parameters!#REF!</definedName>
    <definedName name="scenarios9">[21]Parameters!#REF!</definedName>
    <definedName name="SECINJECTE">#N/A</definedName>
    <definedName name="Section_MI1A">#N/A</definedName>
    <definedName name="Section_MI1B">#N/A</definedName>
    <definedName name="Section_MI3B">#N/A</definedName>
    <definedName name="Section_MI4B">#N/A</definedName>
    <definedName name="Section_MI5B">#N/A</definedName>
    <definedName name="Section_MI6A">#N/A</definedName>
    <definedName name="SENTRA">#REF!</definedName>
    <definedName name="septembre" localSheetId="5">#REF!</definedName>
    <definedName name="septembre" localSheetId="9">#REF!</definedName>
    <definedName name="septembre" localSheetId="8">#REF!</definedName>
    <definedName name="septembre" localSheetId="7">#REF!</definedName>
    <definedName name="septembre">#REF!</definedName>
    <definedName name="SERV" localSheetId="5">#REF!</definedName>
    <definedName name="SERV" localSheetId="9">#REF!</definedName>
    <definedName name="SERV" localSheetId="8">#REF!</definedName>
    <definedName name="SERV" localSheetId="7">#REF!</definedName>
    <definedName name="SERV">#REF!</definedName>
    <definedName name="SHEET1">#REF!</definedName>
    <definedName name="Sheet2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heet2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heet2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heet2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heet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heet5">#REF!</definedName>
    <definedName name="SheetTitleList">#N/A</definedName>
    <definedName name="Shifts" localSheetId="5">#REF!</definedName>
    <definedName name="Shifts" localSheetId="9">#REF!</definedName>
    <definedName name="Shifts" localSheetId="8">#REF!</definedName>
    <definedName name="Shifts" localSheetId="7">#REF!</definedName>
    <definedName name="Shifts">#REF!</definedName>
    <definedName name="Shop">[4]LOH!$AP$2:$AP$820</definedName>
    <definedName name="shoparea">[4]REFERENCE!$J$5:$K$62</definedName>
    <definedName name="SHUUKEI２">#N/A</definedName>
    <definedName name="simo">#N/A</definedName>
    <definedName name="sinn">[0]!sinn</definedName>
    <definedName name="SIR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IR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IR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IR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I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orting">#REF!</definedName>
    <definedName name="Sous_Rubriques">#REF!</definedName>
    <definedName name="sp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p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p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p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TOP_BIT">#N/A</definedName>
    <definedName name="Sub10LocalModelCode">#N/A</definedName>
    <definedName name="Sub11LocalModelCode">#N/A</definedName>
    <definedName name="Sub12LocalModelCode">#N/A</definedName>
    <definedName name="Sub13LocalModelCode">#N/A</definedName>
    <definedName name="Sub14LocalModelCode">#N/A</definedName>
    <definedName name="Sub15LocalModelCode">#N/A</definedName>
    <definedName name="Sub16LocalModelCode">#N/A</definedName>
    <definedName name="Sub17LocalModelCode">#N/A</definedName>
    <definedName name="Sub18LocalModelCode">#N/A</definedName>
    <definedName name="Sub19LocalModelCode">#N/A</definedName>
    <definedName name="Sub20LocalModelCode">#N/A</definedName>
    <definedName name="Sub21LocalModelCode">#N/A</definedName>
    <definedName name="Sub22LocalModelCode">#N/A</definedName>
    <definedName name="Sub23LocalModelCode">#N/A</definedName>
    <definedName name="Sub24LocalModelCode">#N/A</definedName>
    <definedName name="Sub25LocalModelCode">#N/A</definedName>
    <definedName name="Sub26LocalModelCode">#N/A</definedName>
    <definedName name="Sub27LocalModelCode">#N/A</definedName>
    <definedName name="Sub28LocalModelCode">#N/A</definedName>
    <definedName name="Sub29LocalModelCode">#N/A</definedName>
    <definedName name="Sub29LocalModelCoe">#N/A</definedName>
    <definedName name="Sub30LocalModelCode">#N/A</definedName>
    <definedName name="Sub31LocalModelCode">#N/A</definedName>
    <definedName name="Sub32LocalModelCode">#N/A</definedName>
    <definedName name="Sub33LocalModelCode">#N/A</definedName>
    <definedName name="Sub34LocalModelCode">#N/A</definedName>
    <definedName name="Sub35LocalModelCode">#N/A</definedName>
    <definedName name="Sub36LocalModelCode">#N/A</definedName>
    <definedName name="Sub37LocalModelCode">#N/A</definedName>
    <definedName name="Sub38LocalModelCode">#N/A</definedName>
    <definedName name="Sub39LocalModelCode">#N/A</definedName>
    <definedName name="Sub40LocalModelCode">#N/A</definedName>
    <definedName name="Sub41LocalModelCode">#N/A</definedName>
    <definedName name="Sub42LocalModelCode">#N/A</definedName>
    <definedName name="Sub43LocalModelCode">#N/A</definedName>
    <definedName name="Sub44LocalModelCode">#N/A</definedName>
    <definedName name="Sub45LocalModelCode">#N/A</definedName>
    <definedName name="Sub46LocalModelCode">#N/A</definedName>
    <definedName name="Sub47LocalModelCode">#N/A</definedName>
    <definedName name="Sub48LocalModelCode">#N/A</definedName>
    <definedName name="Sub49LocalModelCode">#N/A</definedName>
    <definedName name="Sub50LocalModelCde">#N/A</definedName>
    <definedName name="Sub50LocalModelCode">#N/A</definedName>
    <definedName name="Sub51LocalModelCode">#N/A</definedName>
    <definedName name="Sub52LocalModelCode">#N/A</definedName>
    <definedName name="Sub53LocalModelCode">#N/A</definedName>
    <definedName name="Sub54LocalModelCode">#N/A</definedName>
    <definedName name="Sub55LocalModelCode">#N/A</definedName>
    <definedName name="Sub56LocalModelCode">#N/A</definedName>
    <definedName name="Sub57LocalModelCode">#N/A</definedName>
    <definedName name="Sub58LocalModelCode">#N/A</definedName>
    <definedName name="Sub59LocalModelCode">#N/A</definedName>
    <definedName name="Sub60LocalModelCode">#N/A</definedName>
    <definedName name="Sub8LocalModelCode">#N/A</definedName>
    <definedName name="Sub9LocalModelCode">#N/A</definedName>
    <definedName name="SUMM" localSheetId="5">#REF!</definedName>
    <definedName name="SUMM" localSheetId="9">#REF!</definedName>
    <definedName name="SUMM" localSheetId="8">#REF!</definedName>
    <definedName name="SUMM" localSheetId="7">#REF!</definedName>
    <definedName name="SUMM">#REF!</definedName>
    <definedName name="SUMMARY">#REF!</definedName>
    <definedName name="sundy" localSheetId="5">#REF!</definedName>
    <definedName name="sundy" localSheetId="9">#REF!</definedName>
    <definedName name="sundy" localSheetId="8">#REF!</definedName>
    <definedName name="sundy" localSheetId="7">#REF!</definedName>
    <definedName name="sundy">#REF!</definedName>
    <definedName name="Suppliers" localSheetId="5">#REF!</definedName>
    <definedName name="Suppliers" localSheetId="9">#REF!</definedName>
    <definedName name="Suppliers" localSheetId="8">#REF!</definedName>
    <definedName name="Suppliers" localSheetId="7">#REF!</definedName>
    <definedName name="Suppliers">#REF!</definedName>
    <definedName name="SURDOSAGE">#REF!</definedName>
    <definedName name="SUV_2_Dollars">'[13]Vehicle Lost Unit Schedule'!#REF!</definedName>
    <definedName name="SUV_2_Unit">'[13]Vehicle Lost Unit Schedule'!#REF!</definedName>
    <definedName name="SUV_3_Dollars">'[13]Vehicle Lost Unit Schedule'!#REF!</definedName>
    <definedName name="SUV_3_Unit">'[13]Vehicle Lost Unit Schedule'!#REF!</definedName>
    <definedName name="SWOT_BPU">#REF!</definedName>
    <definedName name="SWOT_COA">#REF!</definedName>
    <definedName name="SWOT_CoCode">'[36](1b)Company'!#REF!</definedName>
    <definedName name="SWOT_MktCodeJ">'[36](4A)J-Market'!#REF!</definedName>
    <definedName name="SWOT_MktCodeROW">#REF!</definedName>
    <definedName name="SWOT_PlantCode">#REF!</definedName>
    <definedName name="SWOT_ProdType">'[36](10) ProdType'!#REF!</definedName>
    <definedName name="SWOT_ProjCode">#REF!</definedName>
    <definedName name="SWOT_TransCode">#REF!</definedName>
    <definedName name="Syuryo_Click">#N/A</definedName>
    <definedName name="Syuryo_Click_PN_MN">#N/A</definedName>
    <definedName name="Syuryo_Click_PN_WK">#N/A</definedName>
    <definedName name="Syuryo_Click_PT_MN">#N/A</definedName>
    <definedName name="Syuryo_Click_PT_WK">#N/A</definedName>
    <definedName name="t">#N/A</definedName>
    <definedName name="T.ELECTRICO" localSheetId="5">#REF!</definedName>
    <definedName name="T.ELECTRICO" localSheetId="9">#REF!</definedName>
    <definedName name="T.ELECTRICO" localSheetId="8">#REF!</definedName>
    <definedName name="T.ELECTRICO" localSheetId="7">#REF!</definedName>
    <definedName name="T.ELECTRICO">#REF!</definedName>
    <definedName name="T1MDDRHF">#N/A</definedName>
    <definedName name="T2MDDRHF">#N/A</definedName>
    <definedName name="T3MDDRHF">#N/A</definedName>
    <definedName name="T4MDDRHF">#N/A</definedName>
    <definedName name="T5MDDRHF">#N/A</definedName>
    <definedName name="T6MDDRHF">#N/A</definedName>
    <definedName name="T7MDDRHF">#N/A</definedName>
    <definedName name="T8MDDRHF">#N/A</definedName>
    <definedName name="T9MDDRHF">#N/A</definedName>
    <definedName name="tab">#REF!</definedName>
    <definedName name="TabDateDest">#REF!</definedName>
    <definedName name="TABLO">#REF!</definedName>
    <definedName name="TALONS">#N/A</definedName>
    <definedName name="TargetTP">[4]LOH!$I$2:$I$820</definedName>
    <definedName name="TargetYTD">[4]LOH!$O$2:$O$820</definedName>
    <definedName name="TatePrint_Click">#N/A</definedName>
    <definedName name="TatePrint_Click_PN_MN">#N/A</definedName>
    <definedName name="TatePrint_Click_PN_WK">#N/A</definedName>
    <definedName name="TatePrint_Click_PT_MN">#N/A</definedName>
    <definedName name="TatePrint_Click_PT_WK">#N/A</definedName>
    <definedName name="TAX_RATE" localSheetId="5">#REF!</definedName>
    <definedName name="TAX_RATE" localSheetId="9">#REF!</definedName>
    <definedName name="TAX_RATE" localSheetId="8">#REF!</definedName>
    <definedName name="TAX_RATE" localSheetId="7">#REF!</definedName>
    <definedName name="TAX_RATE">#REF!</definedName>
    <definedName name="Temp" localSheetId="5">#REF!</definedName>
    <definedName name="Temp" localSheetId="9">#REF!</definedName>
    <definedName name="Temp" localSheetId="8">#REF!</definedName>
    <definedName name="Temp" localSheetId="7">#REF!</definedName>
    <definedName name="Temp">#REF!</definedName>
    <definedName name="test" localSheetId="0" hidden="1">255</definedName>
    <definedName name="test" localSheetId="5">#REF!</definedName>
    <definedName name="test" localSheetId="9">#REF!</definedName>
    <definedName name="test" localSheetId="8">#REF!</definedName>
    <definedName name="test" localSheetId="7">#REF!</definedName>
    <definedName name="test">#REF!</definedName>
    <definedName name="thouet" localSheetId="5">#REF!</definedName>
    <definedName name="thouet" localSheetId="9">#REF!</definedName>
    <definedName name="thouet" localSheetId="8">#REF!</definedName>
    <definedName name="thouet" localSheetId="7">#REF!</definedName>
    <definedName name="thouet">#REF!</definedName>
    <definedName name="Tinshop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Tinshop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Tinshop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Tinshop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Tinsho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TITRE">#REF!</definedName>
    <definedName name="TITRE1">#N/A</definedName>
    <definedName name="TITRE2">#N/A</definedName>
    <definedName name="TITRE3">#N/A</definedName>
    <definedName name="TITRE4">#N/A</definedName>
    <definedName name="TITRE5">#N/A</definedName>
    <definedName name="TITRE6">#N/A</definedName>
    <definedName name="TITRE7">#N/A</definedName>
    <definedName name="TITRE8">#N/A</definedName>
    <definedName name="TITRE9">#N/A</definedName>
    <definedName name="TMOD">#N/A</definedName>
    <definedName name="toBudgetbegin">#REF!</definedName>
    <definedName name="toBudgetend">#REF!</definedName>
    <definedName name="toBudgetsend">#REF!</definedName>
    <definedName name="tonnaga" localSheetId="5">#REF!</definedName>
    <definedName name="tonnaga" localSheetId="9">#REF!</definedName>
    <definedName name="tonnaga" localSheetId="8">#REF!</definedName>
    <definedName name="tonnaga" localSheetId="7">#REF!</definedName>
    <definedName name="tonnaga">#REF!</definedName>
    <definedName name="toProposalbegin">#REF!</definedName>
    <definedName name="toProposalend">#REF!</definedName>
    <definedName name="toProposalsend">#REF!</definedName>
    <definedName name="TOTAL_AREA">#REF!</definedName>
    <definedName name="Total_Lab_Impact" localSheetId="5">#REF!</definedName>
    <definedName name="Total_Lab_Impact" localSheetId="9">#REF!</definedName>
    <definedName name="Total_Lab_Impact" localSheetId="8">#REF!</definedName>
    <definedName name="Total_Lab_Impact" localSheetId="7">#REF!</definedName>
    <definedName name="Total_Lab_Impact">#REF!</definedName>
    <definedName name="TOTALS">#REF!</definedName>
    <definedName name="tourell" localSheetId="5">#REF!</definedName>
    <definedName name="tourell" localSheetId="9">#REF!</definedName>
    <definedName name="tourell" localSheetId="8">#REF!</definedName>
    <definedName name="tourell" localSheetId="7">#REF!</definedName>
    <definedName name="tourell">#REF!</definedName>
    <definedName name="tout">#REF!</definedName>
    <definedName name="toyo">#REF!</definedName>
    <definedName name="toyo1">#REF!</definedName>
    <definedName name="toyo2">#REF!</definedName>
    <definedName name="toyo3">#REF!</definedName>
    <definedName name="toyo4">#REF!</definedName>
    <definedName name="TPACT">[4]LOH!$AK$2:$AK$1895</definedName>
    <definedName name="TPTGT">[4]LOH!$I$2:$I$1895</definedName>
    <definedName name="TRANCHAGE">#N/A</definedName>
    <definedName name="TRANSFER">#REF!</definedName>
    <definedName name="TRANSPORT2">#N/A</definedName>
    <definedName name="TRANSPORT3">#N/A</definedName>
    <definedName name="TRANSPORT4">#N/A</definedName>
    <definedName name="TRANSPORT5">#N/A</definedName>
    <definedName name="TRANSPORT6">#N/A</definedName>
    <definedName name="Trend">#REF!</definedName>
    <definedName name="TRIHACH" localSheetId="5">#REF!</definedName>
    <definedName name="TRIHACH" localSheetId="9">#REF!</definedName>
    <definedName name="TRIHACH" localSheetId="8">#REF!</definedName>
    <definedName name="TRIHACH" localSheetId="7">#REF!</definedName>
    <definedName name="TRIHACH">#REF!</definedName>
    <definedName name="TRIPR" localSheetId="5">#REF!</definedName>
    <definedName name="TRIPR" localSheetId="9">#REF!</definedName>
    <definedName name="TRIPR" localSheetId="8">#REF!</definedName>
    <definedName name="TRIPR" localSheetId="7">#REF!</definedName>
    <definedName name="TRIPR">#REF!</definedName>
    <definedName name="turbines" localSheetId="5">#REF!</definedName>
    <definedName name="turbines" localSheetId="9">#REF!</definedName>
    <definedName name="turbines" localSheetId="8">#REF!</definedName>
    <definedName name="turbines" localSheetId="7">#REF!</definedName>
    <definedName name="turbines">#REF!</definedName>
    <definedName name="TYP_PLANNING">[15]Feuil1!$F$12:$N$12</definedName>
    <definedName name="type_aroma" localSheetId="5">#REF!</definedName>
    <definedName name="type_aroma" localSheetId="9">#REF!</definedName>
    <definedName name="type_aroma" localSheetId="8">#REF!</definedName>
    <definedName name="type_aroma" localSheetId="7">#REF!</definedName>
    <definedName name="type_aroma">#REF!</definedName>
    <definedName name="type_oil" localSheetId="5">#REF!</definedName>
    <definedName name="type_oil" localSheetId="9">#REF!</definedName>
    <definedName name="type_oil" localSheetId="8">#REF!</definedName>
    <definedName name="type_oil" localSheetId="7">#REF!</definedName>
    <definedName name="type_oil">#REF!</definedName>
    <definedName name="TypeOfSpray" localSheetId="5">#REF!</definedName>
    <definedName name="TypeOfSpray" localSheetId="9">#REF!</definedName>
    <definedName name="TypeOfSpray" localSheetId="8">#REF!</definedName>
    <definedName name="TypeOfSpray" localSheetId="7">#REF!</definedName>
    <definedName name="TypeOfSpray">#REF!</definedName>
    <definedName name="undefined">#REF!</definedName>
    <definedName name="unit" localSheetId="0">#N/A</definedName>
    <definedName name="Unit" localSheetId="5">#REF!</definedName>
    <definedName name="Unit" localSheetId="9">#REF!</definedName>
    <definedName name="Unit" localSheetId="8">#REF!</definedName>
    <definedName name="Unit" localSheetId="7">#REF!</definedName>
    <definedName name="Unit">#REF!</definedName>
    <definedName name="UNITEMDD">#N/A</definedName>
    <definedName name="UNITEMDDRHF">#N/A</definedName>
    <definedName name="UNITERHF">#N/A</definedName>
    <definedName name="universalpack1" localSheetId="5">#REF!</definedName>
    <definedName name="universalpack1" localSheetId="9">#REF!</definedName>
    <definedName name="universalpack1" localSheetId="8">#REF!</definedName>
    <definedName name="universalpack1" localSheetId="7">#REF!</definedName>
    <definedName name="universalpack1">#REF!</definedName>
    <definedName name="universalpack2" localSheetId="5">#REF!</definedName>
    <definedName name="universalpack2" localSheetId="9">#REF!</definedName>
    <definedName name="universalpack2" localSheetId="8">#REF!</definedName>
    <definedName name="universalpack2" localSheetId="7">#REF!</definedName>
    <definedName name="universalpack2">#REF!</definedName>
    <definedName name="UpdateDate" localSheetId="7">#REF!</definedName>
    <definedName name="UpdateDate">#REF!</definedName>
    <definedName name="v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v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v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v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v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VALEURAJOUTEE2">#N/A</definedName>
    <definedName name="VALEURAJOUTEE3">#N/A</definedName>
    <definedName name="VALEURAJOUTEE4">#N/A</definedName>
    <definedName name="VALEURAJOUTEE5">#N/A</definedName>
    <definedName name="VALEURAJOUTEE6">#N/A</definedName>
    <definedName name="VALOR">#REF!</definedName>
    <definedName name="VAN">#REF!</definedName>
    <definedName name="VARIABLEMDD">#N/A</definedName>
    <definedName name="VARIABLEMDDRHF">#N/A</definedName>
    <definedName name="VARIABLERHF">#N/A</definedName>
    <definedName name="VARIANCES" localSheetId="5">#REF!</definedName>
    <definedName name="VARIANCES" localSheetId="9">#REF!</definedName>
    <definedName name="VARIANCES" localSheetId="8">#REF!</definedName>
    <definedName name="VARIANCES" localSheetId="7">#REF!</definedName>
    <definedName name="VARIANCES">#REF!</definedName>
    <definedName name="vidok" localSheetId="5">#REF!</definedName>
    <definedName name="vidok" localSheetId="9">#REF!</definedName>
    <definedName name="vidok" localSheetId="8">#REF!</definedName>
    <definedName name="vidok" localSheetId="7">#REF!</definedName>
    <definedName name="vidok">#REF!</definedName>
    <definedName name="vites">#REF!</definedName>
    <definedName name="VOLVAR">#REF!</definedName>
    <definedName name="VOLVARACT">'[7]NMUK INPUT'!$B$234:$N$237</definedName>
    <definedName name="VOLVARFCST">'[7]NMUK INPUT'!$Q$234:$AC$237</definedName>
    <definedName name="votarparadas" localSheetId="5">#REF!</definedName>
    <definedName name="votarparadas" localSheetId="9">#REF!</definedName>
    <definedName name="votarparadas" localSheetId="8">#REF!</definedName>
    <definedName name="votarparadas" localSheetId="7">#REF!</definedName>
    <definedName name="votarparadas">#REF!</definedName>
    <definedName name="vv">[1]設備能力!#REF!</definedName>
    <definedName name="w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d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d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d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d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ekNo">#REF!</definedName>
    <definedName name="WONo">[26]緒言!$E$5</definedName>
    <definedName name="wrn.1._.TODO." hidden="1">{"BL2000",#N/A,FALSE,"BL2000";"PL2000",#N/A,FALSE,"BL2000";"PT2000",#N/A,FALSE,"BL2000";"INCPRE2000",#N/A,FALSE,"BL2000";"COMNUS2000",#N/A,FALSE,"BL2000";"COMJPN2000",#N/A,FALSE,"BL2000";"B10-2000",#N/A,FALSE,"BL2000"}</definedName>
    <definedName name="wrn.1TODO.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2000." hidden="1">{"RES-2000",#N/A,FALSE,"BL2000";"A1-2000",#N/A,FALSE,"BL2000";"A2-2000",#N/A,FALSE,"BL2000"}</definedName>
    <definedName name="wrn.2001." hidden="1">{"RES-2001",#N/A,FALSE,"BL2000";"A1-2001",#N/A,FALSE,"BL2000";"A2-2001",#N/A,FALSE,"BL2000"}</definedName>
    <definedName name="wrn.2002." hidden="1">{"RES-2002",#N/A,FALSE,"BL2000";"A1-2002",#N/A,FALSE,"BL2000";"A2-2002",#N/A,FALSE,"BL2000"}</definedName>
    <definedName name="wrn.2003." hidden="1">{"RES-2002",#N/A,FALSE,"BL2000";"A1-2002",#N/A,FALSE,"BL2000";"A2-2002",#N/A,FALSE,"BL2000"}</definedName>
    <definedName name="wrn.ACUMULADOS." hidden="1">{"CTO ACUMULADO",#N/A,FALSE,"BASE ANEXOS";"VAR ACUMULADAS",#N/A,FALSE,"BASE ANEXOS"}</definedName>
    <definedName name="wrn.Analisis._.Acumulado." hidden="1">{"Ana1",#N/A,FALSE,"AnalisisA";"Ana2",#N/A,FALSE,"AnalisisA";"Ana3",#N/A,FALSE,"AnalisisA"}</definedName>
    <definedName name="wrn.Analisis._.Mensual." hidden="1">{"AnaM1",#N/A,FALSE,"AnalisisM";"AnaM2",#N/A,FALSE,"AnalisisM";"AnaM3",#N/A,FALSE,"AnalisisM"}</definedName>
    <definedName name="wrn.B10." hidden="1">{"B10-2000",#N/A,FALSE,"BL2000"}</definedName>
    <definedName name="wrn.BL." hidden="1">{"BL2000",#N/A,FALSE,"BL2000"}</definedName>
    <definedName name="wrn.Capital._.Spending." hidden="1">{"Capital Spending",#N/A,FALSE,"CAP SPEND SUM"}</definedName>
    <definedName name="wrn.Classif." localSheetId="5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wrn.Classif." localSheetId="9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wrn.Classif." localSheetId="8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wrn.Classif." localSheetId="7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wrn.Classif.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wrn.COMNUS." hidden="1">{"COMNUS2000",#N/A,FALSE,"BL2000"}</definedName>
    <definedName name="wrn.Comparisons." hidden="1">{"Comparisons",#N/A,FALSE,"CAP SPEND SUM"}</definedName>
    <definedName name="wrn.COMPJPN." hidden="1">{"COMJPN2000",#N/A,FALSE,"BL2000"}</definedName>
    <definedName name="wrn.Costos." hidden="1">{"Costo1",#N/A,FALSE,"Costo Estimado";"Costo2",#N/A,FALSE,"Costo Estimado";"Costos3",#N/A,FALSE,"Costo Estimado";"Costo4",#N/A,FALSE,"Costo Estimado"}</definedName>
    <definedName name="wrn.Current._.Actual._.and._.Expenditures." hidden="1">{"Current Actual and Expenditures",#N/A,FALSE,"VT SPLIT"}</definedName>
    <definedName name="wrn.GL._.Balance." hidden="1">{#N/A,#N/A,FALSE,"GL Balances";#N/A,#N/A,FALSE,"FRT &amp; DUTY RATIO"}</definedName>
    <definedName name="wrn.HS_USA." hidden="1">{"HS_USA",#N/A,FALSE,"Base"}</definedName>
    <definedName name="wrn.impress." localSheetId="5">{#N/A,#N/A,FALSE,"Ventilation";#N/A,#N/A,FALSE,"Courbe1";#N/A,#N/A,FALSE,"Courbe2"}</definedName>
    <definedName name="wrn.impress." localSheetId="9">{#N/A,#N/A,FALSE,"Ventilation";#N/A,#N/A,FALSE,"Courbe1";#N/A,#N/A,FALSE,"Courbe2"}</definedName>
    <definedName name="wrn.impress." localSheetId="8">{#N/A,#N/A,FALSE,"Ventilation";#N/A,#N/A,FALSE,"Courbe1";#N/A,#N/A,FALSE,"Courbe2"}</definedName>
    <definedName name="wrn.impress." localSheetId="7">{#N/A,#N/A,FALSE,"Ventilation";#N/A,#N/A,FALSE,"Courbe1";#N/A,#N/A,FALSE,"Courbe2"}</definedName>
    <definedName name="wrn.impress.">{#N/A,#N/A,FALSE,"Ventilation";#N/A,#N/A,FALSE,"Courbe1";#N/A,#N/A,FALSE,"Courbe2"}</definedName>
    <definedName name="wrn.INCPRE." hidden="1">{"INCPRE2000",#N/A,FALSE,"BL2000"}</definedName>
    <definedName name="wrn.MENSUALES." hidden="1">{"CTO MES ACTUAL",#N/A,FALSE,"BASE ANEXOS";"VAR MES ACT",#N/A,FALSE,"BASE ANEXOS"}</definedName>
    <definedName name="wrn.novgl.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rn.novgl.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rn.novgl.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rn.novgl.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rn.novgl.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rn.PL." hidden="1">{"PL2000",#N/A,FALSE,"BL2000"}</definedName>
    <definedName name="wrn.PRINT2.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rior._.Budget._.Projections." hidden="1">{"Prior Budget Projections",#N/A,FALSE,"VT SPLIT"}</definedName>
    <definedName name="wrn.Profit._.By._.Product." hidden="1">{#N/A,#N/A,FALSE,"FORM 12";#N/A,#N/A,FALSE,"FORM 12A"}</definedName>
    <definedName name="wrn.PT." hidden="1">{"PT2000",#N/A,FALSE,"BL2000"}</definedName>
    <definedName name="wrn.RESUMENES." hidden="1">{"RESUMEN",#N/A,FALSE,"BASE ANEXOS";"ANEXO 1",#N/A,FALSE,"BASE ANEXOS";"ANEXO 2",#N/A,FALSE,"BASE ANEXOS"}</definedName>
    <definedName name="wrn.SEPT._.PRINT." hidden="1">{"SEPTEMBER PRINT",#N/A,FALSE,"INV_BKDN";"SEPTEMBER PRINT",#N/A,FALSE,"INV_BKDN"}</definedName>
    <definedName name="wrn.Total._.Material._.Budget._.Package." hidden="1">{"INDEX",#N/A,FALSE,"INDEX";"CONTROL",#N/A,FALSE,"CONTROL";"CHANGELOG",#N/A,FALSE,"CHANGES";"Revised Task Calculation-FY04",#N/A,FALSE,"Revised Task Calculation-FY04 ";"TTL Material",#N/A,FALSE,"TTL Material";"CPU Material",#N/A,FALSE,"CPU Material";"NML$",#N/A,FALSE,"NML $";"NMLCPU",#N/A,FALSE,"NML";"NMX$",#N/A,FALSE,"NMX $";"NMXCPU",#N/A,FALSE,"NMX";"DOM$",#N/A,FALSE,"DOM $";"DOMCPU",#N/A,FALSE,"DOM";"BULK$",#N/A,FALSE,"BULK $";"BULKCPU",#N/A,FALSE,"BULK";"STEEL$",#N/A,FALSE,"STEEL $";"STEELCPU",#N/A,FALSE,"STEEL";"PM$",#N/A,FALSE,"PM $";"PMCPU",#N/A,FALSE,"PM";"OTH$",#N/A,FALSE,"OTH $";"OTHCPU",#N/A,FALSE,"OTH"}</definedName>
    <definedName name="wrn.Variance._.Reports." hidden="1">{#N/A,#N/A,FALSE,"Altima";#N/A,#N/A,FALSE,"Frontier";#N/A,#N/A,FALSE,"Xterra";#N/A,#N/A,FALSE,"Q-Engine";#N/A,#N/A,FALSE,"Q-Trans";#N/A,#N/A,FALSE,"Q-Stamp";#N/A,#N/A,FALSE,"Parts Program";#N/A,#N/A,FALSE,"Monthly Summary"}</definedName>
    <definedName name="ww" localSheetId="0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w" localSheetId="5">#REF!</definedName>
    <definedName name="ww" localSheetId="9">#REF!</definedName>
    <definedName name="ww" localSheetId="8">#REF!</definedName>
    <definedName name="ww" localSheetId="7">#REF!</definedName>
    <definedName name="ww">#REF!</definedName>
    <definedName name="wwer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er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er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er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e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w">#REF!</definedName>
    <definedName name="wwww" localSheetId="0" hidden="1">{"Costo1",#N/A,FALSE,"Costo Estimado";"Costo2",#N/A,FALSE,"Costo Estimado";"Costos3",#N/A,FALSE,"Costo Estimado";"Costo4",#N/A,FALSE,"Costo Estimado"}</definedName>
    <definedName name="wwww" localSheetId="5">#REF!</definedName>
    <definedName name="wwww" localSheetId="9">#REF!</definedName>
    <definedName name="wwww" localSheetId="8">#REF!</definedName>
    <definedName name="wwww" localSheetId="7">#REF!</definedName>
    <definedName name="wwww">#REF!</definedName>
    <definedName name="wwwwww" hidden="1">{"INCPRE2000",#N/A,FALSE,"BL2000"}</definedName>
    <definedName name="wwwwwww" hidden="1">{"HS_USA",#N/A,FALSE,"Base"}</definedName>
    <definedName name="wwwwwwwww" hidden="1">{"CTO MES ACTUAL",#N/A,FALSE,"BASE ANEXOS";"VAR MES ACT",#N/A,FALSE,"BASE ANEXOS"}</definedName>
    <definedName name="wwwwwwwwww" hidden="1">{"PL2000",#N/A,FALSE,"BL2000"}</definedName>
    <definedName name="xs" localSheetId="5">#REF!</definedName>
    <definedName name="xs" localSheetId="9">#REF!</definedName>
    <definedName name="xs" localSheetId="8">#REF!</definedName>
    <definedName name="xs" localSheetId="7">#REF!</definedName>
    <definedName name="xs">#REF!</definedName>
    <definedName name="Xterra">#REF!</definedName>
    <definedName name="YEAR">#REF!</definedName>
    <definedName name="yes_no">[37]Equipment!$A$223:$A$224</definedName>
    <definedName name="yes_no2" localSheetId="5">#REF!</definedName>
    <definedName name="yes_no2" localSheetId="9">#REF!</definedName>
    <definedName name="yes_no2" localSheetId="8">#REF!</definedName>
    <definedName name="yes_no2" localSheetId="7">#REF!</definedName>
    <definedName name="yes_no2">#REF!</definedName>
    <definedName name="yop" localSheetId="5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yop" localSheetId="9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yop" localSheetId="8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yop" localSheetId="7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yo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YTDACT">[4]LOH!$AH$2:$AH$820</definedName>
    <definedName name="YTDACTCOMM">[4]LOH!$AH$2:$AH$820</definedName>
    <definedName name="YTDTGT">[4]LOH!$O$2:$O$1895</definedName>
    <definedName name="ziextrevap" localSheetId="5">#REF!</definedName>
    <definedName name="ziextrevap" localSheetId="9">#REF!</definedName>
    <definedName name="ziextrevap" localSheetId="8">#REF!</definedName>
    <definedName name="ziextrevap" localSheetId="7">#REF!</definedName>
    <definedName name="ziextrevap">#REF!</definedName>
    <definedName name="zitblx" localSheetId="5">#REF!</definedName>
    <definedName name="zitblx" localSheetId="9">#REF!</definedName>
    <definedName name="zitblx" localSheetId="8">#REF!</definedName>
    <definedName name="zitblx" localSheetId="7">#REF!</definedName>
    <definedName name="zitblx">#REF!</definedName>
    <definedName name="ZONE_IMPRES_MI" localSheetId="5">#REF!</definedName>
    <definedName name="ZONE_IMPRES_MI" localSheetId="9">#REF!</definedName>
    <definedName name="ZONE_IMPRES_MI" localSheetId="8">#REF!</definedName>
    <definedName name="ZONE_IMPRES_MI" localSheetId="7">#REF!</definedName>
    <definedName name="ZONE_IMPRES_MI">#REF!</definedName>
    <definedName name="zsdfsf">[35]jeff!#REF!</definedName>
    <definedName name="а" localSheetId="5">{#N/A,#N/A,FALSE,"Ventilation";#N/A,#N/A,FALSE,"Courbe1";#N/A,#N/A,FALSE,"Courbe2"}</definedName>
    <definedName name="а" localSheetId="9">{#N/A,#N/A,FALSE,"Ventilation";#N/A,#N/A,FALSE,"Courbe1";#N/A,#N/A,FALSE,"Courbe2"}</definedName>
    <definedName name="а" localSheetId="8">{#N/A,#N/A,FALSE,"Ventilation";#N/A,#N/A,FALSE,"Courbe1";#N/A,#N/A,FALSE,"Courbe2"}</definedName>
    <definedName name="а" localSheetId="7">{#N/A,#N/A,FALSE,"Ventilation";#N/A,#N/A,FALSE,"Courbe1";#N/A,#N/A,FALSE,"Courbe2"}</definedName>
    <definedName name="а">{#N/A,#N/A,FALSE,"Ventilation";#N/A,#N/A,FALSE,"Courbe1";#N/A,#N/A,FALSE,"Courbe2"}</definedName>
    <definedName name="А1">#REF!</definedName>
    <definedName name="авав">#REF!</definedName>
    <definedName name="_xlnm.Database">#N/A</definedName>
    <definedName name="в" localSheetId="7">OFFSET(#REF!, 0, 0, 1, number_values_Actual_Capacity)</definedName>
    <definedName name="Выбор" localSheetId="5">[38]Front!$K$1:$L$1</definedName>
    <definedName name="Выбор" localSheetId="9">[38]Front!$K$1:$L$1</definedName>
    <definedName name="Выбор" localSheetId="8">[38]Front!$K$1:$L$1</definedName>
    <definedName name="Выбор" localSheetId="7">[38]Front!$K$1:$L$1</definedName>
    <definedName name="Выбор">[38]Front!$K$1:$L$1</definedName>
    <definedName name="_xlnm.Print_Titles">#N/A</definedName>
    <definedName name="й">[35]jeff!#REF!</definedName>
    <definedName name="ммм111" localSheetId="5">#REF!</definedName>
    <definedName name="ммм111" localSheetId="9">#REF!</definedName>
    <definedName name="ммм111" localSheetId="8">#REF!</definedName>
    <definedName name="ммм111" localSheetId="7">#REF!</definedName>
    <definedName name="ммм111">#REF!</definedName>
    <definedName name="Номер_операции">'[39]График ротации'!$AT$4:$AT$43</definedName>
    <definedName name="_xlnm.Print_Area" localSheetId="0">'Прил.1 График внедрения 5С'!$A$1:$X$27</definedName>
    <definedName name="_xlnm.Print_Area" localSheetId="3">'Прил.6 Шаблон стандарта 5С'!$F$1:$U$56</definedName>
    <definedName name="_xlnm.Print_Area" localSheetId="5">'Прил.8 Чек-лист аудита 5С'!$A$1:$F$55</definedName>
    <definedName name="_xlnm.Print_Area" localSheetId="7">'Прил.9 Сводные результаты'!$B$1:$N$33</definedName>
    <definedName name="_xlnm.Print_Area">[40]juill.:août!$A$1:$M$50</definedName>
    <definedName name="Оценка" localSheetId="5">#REF!</definedName>
    <definedName name="Оценка" localSheetId="9">#REF!</definedName>
    <definedName name="Оценка" localSheetId="8">#REF!</definedName>
    <definedName name="Оценка" localSheetId="7">#REF!</definedName>
    <definedName name="Оценка">#REF!</definedName>
    <definedName name="п" localSheetId="5">#REF!</definedName>
    <definedName name="п" localSheetId="9">#REF!</definedName>
    <definedName name="п" localSheetId="8">#REF!</definedName>
    <definedName name="п" localSheetId="7">#REF!</definedName>
    <definedName name="п">#REF!</definedName>
    <definedName name="п2" localSheetId="5">#REF!</definedName>
    <definedName name="п2" localSheetId="9">#REF!</definedName>
    <definedName name="п2" localSheetId="8">#REF!</definedName>
    <definedName name="п2" localSheetId="7">#REF!</definedName>
    <definedName name="п2">#REF!</definedName>
    <definedName name="параметры_ввода">[41]Лист1!$B$3:$B$6</definedName>
    <definedName name="по" localSheetId="5">#REF!</definedName>
    <definedName name="по" localSheetId="9">#REF!</definedName>
    <definedName name="по" localSheetId="8">#REF!</definedName>
    <definedName name="по" localSheetId="7">#REF!</definedName>
    <definedName name="по">#REF!</definedName>
    <definedName name="подразделения" localSheetId="5">#REF!</definedName>
    <definedName name="подразделения" localSheetId="9">#REF!</definedName>
    <definedName name="подразделения" localSheetId="8">#REF!</definedName>
    <definedName name="подразделения" localSheetId="7">#REF!</definedName>
    <definedName name="подразделения">#REF!</definedName>
    <definedName name="р" localSheetId="5">#REF!</definedName>
    <definedName name="р" localSheetId="9">#REF!</definedName>
    <definedName name="р" localSheetId="8">#REF!</definedName>
    <definedName name="р" localSheetId="7">#REF!</definedName>
    <definedName name="р">#REF!</definedName>
    <definedName name="Статусобучения">#REF!</definedName>
    <definedName name="ууу">#REF!</definedName>
    <definedName name="цапв">#REF!</definedName>
    <definedName name="цацуацуа">#REF!</definedName>
    <definedName name="Шум">#REF!</definedName>
    <definedName name="щ">'[2]#REF'!#REF!</definedName>
    <definedName name="ывф" localSheetId="7">OFFSET(#REF!, 0, 0, 1, number_values_Actual_Capacity)</definedName>
    <definedName name="ывыф" localSheetId="7">#REF!</definedName>
    <definedName name="ывыф">#REF!</definedName>
    <definedName name="あ" hidden="1">#N/A</definedName>
    <definedName name="あああ">[0]!あああ</definedName>
    <definedName name="ｴﾝｼﾞﾝﾌｨﾙﾀ用">#N/A</definedName>
    <definedName name="ｴﾝｼﾞﾝ別台数算出用">#N/A</definedName>
    <definedName name="オブジェクトの定義">#N/A</definedName>
    <definedName name="データ">[0]!データ</definedName>
    <definedName name="ﾃﾞｰﾀ23">[0]!ﾃﾞｰﾀ23</definedName>
    <definedName name="ﾃﾞｰﾀ大場">[0]!ﾃﾞｰﾀ大場</definedName>
    <definedName name="データ大場２">[0]!データ大場２</definedName>
    <definedName name="メーカー表示順3">#N/A</definedName>
    <definedName name="ﾒﾆｭｰ">#N/A</definedName>
    <definedName name="レベル">#N/A</definedName>
    <definedName name="仕様書No">[26]緒言!$E$10</definedName>
    <definedName name="先行情報">#N/A</definedName>
    <definedName name="処理区分">#N/A</definedName>
    <definedName name="効果確認">#REF!</definedName>
    <definedName name="単価">#N/A</definedName>
    <definedName name="印刷">[0]!印刷</definedName>
    <definedName name="受注区分">#N/A</definedName>
    <definedName name="合計">#N/A</definedName>
    <definedName name="合計１">#N/A</definedName>
    <definedName name="合計２">#N/A</definedName>
    <definedName name="合計３">#N/A</definedName>
    <definedName name="土建区分">#N/A</definedName>
    <definedName name="変更注文区分">#N/A</definedName>
    <definedName name="外注資材区分">#N/A</definedName>
    <definedName name="対策">#REF!</definedName>
    <definedName name="所属課">[26]緒言!$B$10</definedName>
    <definedName name="所属部">[26]緒言!$B$9</definedName>
    <definedName name="承認状況">#N/A</definedName>
    <definedName name="技開">[0]!技開</definedName>
    <definedName name="拠点NPES">[0]!拠点NPES</definedName>
    <definedName name="支払状況">#N/A</definedName>
    <definedName name="日車">#N/A</definedName>
    <definedName name="材料EX">[42]参照条件!$A$5:$D$21</definedName>
    <definedName name="材料NT">[42]参照条件!$F$5:$J$22</definedName>
    <definedName name="条件表示">[0]!条件表示</definedName>
    <definedName name="海外UPES">[0]!海外UPES</definedName>
    <definedName name="海外課題戻る">[0]!海外課題戻る</definedName>
    <definedName name="現状把握">#REF!</definedName>
    <definedName name="目標名">#REF!</definedName>
    <definedName name="目次へ">[43]!目次へ</definedName>
    <definedName name="表紙に戻る">[0]!表紙に戻る</definedName>
    <definedName name="見積依頼番号">[26]緒言!$E$8</definedName>
    <definedName name="解析">#REF!</definedName>
    <definedName name="車種別台数">#N/A</definedName>
    <definedName name="輸出">#N/A</definedName>
    <definedName name="輸出車">#N/A</definedName>
    <definedName name="輸出車種">#N/A</definedName>
    <definedName name="関連表" hidden="1">#N/A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17" l="1"/>
  <c r="E6" i="17" s="1"/>
  <c r="D1" i="17"/>
  <c r="D6" i="17" s="1"/>
  <c r="C1" i="17"/>
  <c r="C6" i="17" s="1"/>
  <c r="P39" i="15"/>
  <c r="Q44" i="15" s="1"/>
  <c r="X38" i="15"/>
  <c r="V38" i="15"/>
  <c r="Y37" i="15"/>
  <c r="V37" i="15"/>
  <c r="AB36" i="15"/>
  <c r="AA36" i="15"/>
  <c r="Z36" i="15"/>
  <c r="Y36" i="15"/>
  <c r="X36" i="15"/>
  <c r="W36" i="15"/>
  <c r="V36" i="15"/>
  <c r="U36" i="15"/>
  <c r="T36" i="15"/>
  <c r="S36" i="15"/>
  <c r="R36" i="15"/>
  <c r="Q36" i="15"/>
  <c r="AB35" i="15"/>
  <c r="AA35" i="15"/>
  <c r="Z35" i="15"/>
  <c r="Y35" i="15"/>
  <c r="X35" i="15"/>
  <c r="W35" i="15"/>
  <c r="V35" i="15"/>
  <c r="U35" i="15"/>
  <c r="T35" i="15"/>
  <c r="S35" i="15"/>
  <c r="R35" i="15"/>
  <c r="Q35" i="15"/>
  <c r="G19" i="15"/>
  <c r="G18" i="15"/>
  <c r="G17" i="15"/>
  <c r="G16" i="15"/>
  <c r="G15" i="15"/>
  <c r="G14" i="15" s="1"/>
  <c r="N14" i="15"/>
  <c r="AB38" i="15" s="1"/>
  <c r="M14" i="15"/>
  <c r="AA37" i="15" s="1"/>
  <c r="L14" i="15"/>
  <c r="Z37" i="15" s="1"/>
  <c r="K14" i="15"/>
  <c r="Y38" i="15" s="1"/>
  <c r="J14" i="15"/>
  <c r="X37" i="15" s="1"/>
  <c r="I14" i="15"/>
  <c r="W38" i="15" s="1"/>
  <c r="F14" i="15"/>
  <c r="T38" i="15" s="1"/>
  <c r="E14" i="15"/>
  <c r="S37" i="15" s="1"/>
  <c r="D14" i="15"/>
  <c r="R37" i="15" s="1"/>
  <c r="C14" i="15"/>
  <c r="Q37" i="15" s="1"/>
  <c r="E43" i="14"/>
  <c r="D43" i="14"/>
  <c r="C43" i="14"/>
  <c r="E36" i="14"/>
  <c r="D36" i="14"/>
  <c r="C36" i="14"/>
  <c r="E29" i="14"/>
  <c r="D29" i="14"/>
  <c r="C29" i="14"/>
  <c r="E22" i="14"/>
  <c r="D22" i="14"/>
  <c r="C22" i="14"/>
  <c r="E15" i="14"/>
  <c r="D15" i="14"/>
  <c r="C15" i="14"/>
  <c r="C5" i="17" l="1"/>
  <c r="B5" i="17" s="1"/>
  <c r="D3" i="17"/>
  <c r="D5" i="17"/>
  <c r="E3" i="17"/>
  <c r="E5" i="17"/>
  <c r="C3" i="17"/>
  <c r="C2" i="17"/>
  <c r="C4" i="17"/>
  <c r="D2" i="17"/>
  <c r="D4" i="17"/>
  <c r="E2" i="17"/>
  <c r="E4" i="17"/>
  <c r="U38" i="15"/>
  <c r="U37" i="15"/>
  <c r="P41" i="15"/>
  <c r="Q38" i="15"/>
  <c r="Q41" i="15"/>
  <c r="R38" i="15"/>
  <c r="Z38" i="15"/>
  <c r="P42" i="15"/>
  <c r="P44" i="15"/>
  <c r="T37" i="15"/>
  <c r="W37" i="15"/>
  <c r="S38" i="15"/>
  <c r="AA38" i="15"/>
  <c r="Q42" i="15"/>
  <c r="P40" i="15"/>
  <c r="AB37" i="15"/>
  <c r="P43" i="15"/>
  <c r="Q43" i="15"/>
  <c r="Q40" i="15"/>
  <c r="B2" i="17" l="1"/>
  <c r="B3" i="17"/>
  <c r="B4" i="17"/>
  <c r="B6" i="17"/>
  <c r="F23" i="5" l="1"/>
  <c r="O23" i="5" l="1"/>
  <c r="R23" i="5"/>
  <c r="I23" i="5"/>
  <c r="U23" i="5"/>
  <c r="L2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4" authorId="0" shapeId="0" xr:uid="{EF5BDB3F-10A9-4D0B-BC1C-1C142DA1378A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мероприятия указывать существенные (затратные, длительные по времени, критически влияющие на качество производимой продукции и т.д.). Т.е. "подмести пол" - указывать не нужно</t>
        </r>
      </text>
    </comment>
    <comment ref="D4" authorId="0" shapeId="0" xr:uid="{FB58D6CB-05AB-4472-A86F-EE29D6610B93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указать несоответствие, которое необходимо устранить</t>
        </r>
      </text>
    </comment>
    <comment ref="E4" authorId="0" shapeId="0" xr:uid="{13900268-B977-4ECF-A47C-FF3C25E33E97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дата начала и окончания выполнения мероприятия</t>
        </r>
      </text>
    </comment>
    <comment ref="F4" authorId="0" shapeId="0" xr:uid="{815D3089-E039-466D-897E-244D0F4CE2D3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Должность и ФИО</t>
        </r>
      </text>
    </comment>
    <comment ref="G4" authorId="0" shapeId="0" xr:uid="{2DDB0295-E52D-46B9-ABCC-9C1CAD2E643A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Статус</t>
        </r>
      </text>
    </comment>
  </commentList>
</comments>
</file>

<file path=xl/sharedStrings.xml><?xml version="1.0" encoding="utf-8"?>
<sst xmlns="http://schemas.openxmlformats.org/spreadsheetml/2006/main" count="424" uniqueCount="322">
  <si>
    <t>На оборудовании и шкафах отсутствуют посторонние предметы</t>
  </si>
  <si>
    <t>Доступ к материалам и инструменту не затруднен</t>
  </si>
  <si>
    <t>Определена зона "красных ярлыков", имеется журнал, в журнале нет записей без решения позднее 1-го месяца с момента оформления.</t>
  </si>
  <si>
    <t>Отсутствует неактуальная документация (устаревшая, не относящаяся к производственному процессу) на рабочих местах и на участке в целом.</t>
  </si>
  <si>
    <t>Все предметы, находящиеся на стеллажах и в тумбочках, расположены и визуализированы так, что их легко брать и возвращать на место.</t>
  </si>
  <si>
    <t>Проходы, проезды, рабочие зоны, зоны хранения и опасные участки четко обозначены. Разметка соответствует стандартам предприятия.</t>
  </si>
  <si>
    <t>Средства для уборки имеются в наличии. Они доступны.</t>
  </si>
  <si>
    <t>Рабочие зоны, производственная мебель, оснастка, комплектация, тара, места расположения предметов, включая труднодоступные, места находятся в чистоте (застарелые загрязнения отсутствуют).</t>
  </si>
  <si>
    <t>Напольное покрытие, разметка находятся в чистоте (застарелые загрязнения отсутствуют).</t>
  </si>
  <si>
    <t>Работники участка предлагают и внедряют мероприятия по совершенствованию рабочих мест.</t>
  </si>
  <si>
    <t>Критерий оценки:</t>
  </si>
  <si>
    <t>1-</t>
  </si>
  <si>
    <t>0-</t>
  </si>
  <si>
    <t>Участок №</t>
  </si>
  <si>
    <t>итого баллов</t>
  </si>
  <si>
    <t>Критерии оценки</t>
  </si>
  <si>
    <t>№ п/п</t>
  </si>
  <si>
    <t>1С</t>
  </si>
  <si>
    <t>2С</t>
  </si>
  <si>
    <t>3С</t>
  </si>
  <si>
    <t>4С</t>
  </si>
  <si>
    <t>5С</t>
  </si>
  <si>
    <t>На рабочем месте отсутствуют ненужные, неисправные предметы (инструмент, оснастка и др.)</t>
  </si>
  <si>
    <t>Проходы к пожарным постам, эвакуационным выходам не загромождены и визуализированы.</t>
  </si>
  <si>
    <t>Организована система еженедельного контроля поддержания системы 5С проводятся, результаты размещены на участке.</t>
  </si>
  <si>
    <t>1С: Сортировка</t>
  </si>
  <si>
    <t>Цех, участок_________________</t>
  </si>
  <si>
    <t>2С: Соблюдение порядка</t>
  </si>
  <si>
    <t>3С: Содержание в чистоте</t>
  </si>
  <si>
    <t>4С: Стандартизация</t>
  </si>
  <si>
    <t>5С: Совершенствование</t>
  </si>
  <si>
    <t>Имеется схема рабочего места.  Объекты рабочего места соответствуют схеме.</t>
  </si>
  <si>
    <t>Контрольно-измерительные приборы исправны, загрязнения отсутствуют.</t>
  </si>
  <si>
    <t>На рабочем месте имеется стандарт рабочего места, он актуален и соблюдается</t>
  </si>
  <si>
    <t>На рабочих местах размещены инструкции по ОТ, они актуальны и соблюдаются.</t>
  </si>
  <si>
    <t>На участке имеется планировка с обозначенными рабочими местами, местами складирования, пешеходными и транспортными зонами, материальными потоками основных продуктов участка.*</t>
  </si>
  <si>
    <t>Чек-лист проверки рабочих мест на соответствие требованиям системы 5С</t>
  </si>
  <si>
    <t>На рабочем месте размещен график уборки рабочего места. График уборки соблюдается.</t>
  </si>
  <si>
    <t>Оборудование чистое (застарелые загрязнения отсутствуют). Графики чистки оборудования соблюдаются.</t>
  </si>
  <si>
    <t>№</t>
  </si>
  <si>
    <t>Замечание по культуре производства</t>
  </si>
  <si>
    <t>Мероприятие</t>
  </si>
  <si>
    <t>Цель мероприятия</t>
  </si>
  <si>
    <t xml:space="preserve">Срок выполнения </t>
  </si>
  <si>
    <t>Ответственный (Ф.И.О., цех)</t>
  </si>
  <si>
    <t>Краткий отчет  (ход выполнения; результативность)</t>
  </si>
  <si>
    <t>Обеспечить выполнение требований ОТ иТБ</t>
  </si>
  <si>
    <t>Хранение емкостей в необозначенном месте</t>
  </si>
  <si>
    <t>Отсутствие визуализации на участке окраски</t>
  </si>
  <si>
    <t>Аварийное состояние тележек, стеллажей</t>
  </si>
  <si>
    <t>Организовать работу по ремонту стеллажей и тележек</t>
  </si>
  <si>
    <t>Грязное оборудование</t>
  </si>
  <si>
    <t>Обеспечить чистоту рабочих мест на участках в соответствии с системой 5С</t>
  </si>
  <si>
    <t>Петров В.В., цех1</t>
  </si>
  <si>
    <t xml:space="preserve">Начальник  цеха/мастер                                          </t>
  </si>
  <si>
    <t>Организовать хранение полуфабрикатов на вешалах, просчитать недостающее количиство, подать заявку на изготовление</t>
  </si>
  <si>
    <t>Иванов И.И., цех 2</t>
  </si>
  <si>
    <t>Сидоров А.А., цех 3</t>
  </si>
  <si>
    <t>Нарушена целостность напольного покрытия технологическоно тоннеля между 3-м и 2-ым рядами оборудования</t>
  </si>
  <si>
    <t>Провести уборку приямков  и чистку конвейера на 1-ом ряду оборудованя</t>
  </si>
  <si>
    <t>Пример заполнения</t>
  </si>
  <si>
    <t>Выполнено</t>
  </si>
  <si>
    <t>Аудит внедрения системы 5С в стр. подр.:</t>
  </si>
  <si>
    <t>Форма отчета по результатам аудита 5С:</t>
  </si>
  <si>
    <t>Объект (участок, цех, территория, офис) аудита:</t>
  </si>
  <si>
    <t>Аудит проведен (Ф.И.О.)</t>
  </si>
  <si>
    <t>Дата аудита:</t>
  </si>
  <si>
    <t>Степень реализации шагов системы 5С</t>
  </si>
  <si>
    <t>Оценка % Радарная диаграмма внедрения шагов системы 5С</t>
  </si>
  <si>
    <t>Работа завершена</t>
  </si>
  <si>
    <t>Сделан большой объем работы</t>
  </si>
  <si>
    <t>Работа проделана частично</t>
  </si>
  <si>
    <t>Работа на начальной стадии</t>
  </si>
  <si>
    <t>Работа не начата</t>
  </si>
  <si>
    <t>Название шага</t>
  </si>
  <si>
    <t>РАЦИОНАЛЬНОЕ РАСПОЛОЖЕНИЕ</t>
  </si>
  <si>
    <t>СОРТИРОВКА</t>
  </si>
  <si>
    <t>ЧИСТКА/УБОРКА</t>
  </si>
  <si>
    <t>СТАНДАРТИЗАЦИЯ</t>
  </si>
  <si>
    <t>СОВЕРШЕНСТВОВАНИЕ</t>
  </si>
  <si>
    <t>№ шага</t>
  </si>
  <si>
    <t>Баллы (%)</t>
  </si>
  <si>
    <t>ИТОГОВЫЕ ДАННЫЕ</t>
  </si>
  <si>
    <t>ШАГ№1</t>
  </si>
  <si>
    <t>ШАГ№2</t>
  </si>
  <si>
    <t>ШАГ№3</t>
  </si>
  <si>
    <t>ШАГ№4</t>
  </si>
  <si>
    <t>ШАГ№5</t>
  </si>
  <si>
    <t>ОБЩИЙ %</t>
  </si>
  <si>
    <t>Дата________________________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</si>
  <si>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</si>
  <si>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</si>
  <si>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</si>
  <si>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</si>
  <si>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</si>
  <si>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</si>
  <si>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</si>
  <si>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</si>
  <si>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</si>
  <si>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</si>
  <si>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</si>
  <si>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</si>
  <si>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</si>
  <si>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План, %</t>
  </si>
  <si>
    <t>Факт, %</t>
  </si>
  <si>
    <t>Сортировка</t>
  </si>
  <si>
    <t>Соблюдение порядка</t>
  </si>
  <si>
    <t>Содержание в чистоте</t>
  </si>
  <si>
    <t>Стандартизация</t>
  </si>
  <si>
    <t>Совершенствование</t>
  </si>
  <si>
    <t>*Заполняется ежемесячно, после проведения аудита по 5С</t>
  </si>
  <si>
    <t>хорошо</t>
  </si>
  <si>
    <t>факт%</t>
  </si>
  <si>
    <t>плохо</t>
  </si>
  <si>
    <t>факт</t>
  </si>
  <si>
    <t>Цель</t>
  </si>
  <si>
    <t>Хранение полуфабрикатов на оборудовании</t>
  </si>
  <si>
    <t>Сокращение количества брака из-за неправильного хранения</t>
  </si>
  <si>
    <t>Исключение загроможденности участка</t>
  </si>
  <si>
    <t>Повышение информированности персонала</t>
  </si>
  <si>
    <t>Сокращение простоев из-за неисправного транспорта, повышение ТБ</t>
  </si>
  <si>
    <t xml:space="preserve">     5С: СТАНДАРТ РАБОЧЕГО МЕСТА</t>
  </si>
  <si>
    <t>N</t>
  </si>
  <si>
    <t>Дата изменения</t>
  </si>
  <si>
    <t xml:space="preserve">Рабочее место/процесс:
</t>
  </si>
  <si>
    <t>Согласовано:</t>
  </si>
  <si>
    <t>Нач. цеха /смены</t>
  </si>
  <si>
    <t>Мастер</t>
  </si>
  <si>
    <t>Вспомогательные подразделения</t>
  </si>
  <si>
    <t>Стандартная планировка рабочего участка (эскиз/фото)</t>
  </si>
  <si>
    <t xml:space="preserve">Описание стандартной планировки
</t>
  </si>
  <si>
    <t xml:space="preserve">Ежедневная деятельность о поддержанию стандартной планировки: </t>
  </si>
  <si>
    <t>Место/№пп</t>
  </si>
  <si>
    <t>Действие</t>
  </si>
  <si>
    <t>Периодичность</t>
  </si>
  <si>
    <t>Кто</t>
  </si>
  <si>
    <t>Контроль</t>
  </si>
  <si>
    <t xml:space="preserve">Рабочее место/процесс:
Участок слеcарки КИПиА
</t>
  </si>
  <si>
    <t>Иванов И.</t>
  </si>
  <si>
    <t>Петров П</t>
  </si>
  <si>
    <t>Серов С.</t>
  </si>
  <si>
    <t>0. Рабочее место</t>
  </si>
  <si>
    <t>Проверить целостность стеллажа и мест хранения предметов. Наличие инструмента и вспомогательных средств.</t>
  </si>
  <si>
    <t>В начале смены</t>
  </si>
  <si>
    <t>Оператор</t>
  </si>
  <si>
    <t>1. Стеллаж</t>
  </si>
  <si>
    <t>Разместить аккуратно инструмент на стеллаже согласно фото 1</t>
  </si>
  <si>
    <t>В конце смены</t>
  </si>
  <si>
    <t>2. Разводные ключи</t>
  </si>
  <si>
    <t>Повесить аккуратно разводные ключи в отведенное место согласно фото 2</t>
  </si>
  <si>
    <t>3. Трубки и кабели</t>
  </si>
  <si>
    <t>Повесить аккуратно трубки и кабели в отведенное место для хранения согласно фото 3</t>
  </si>
  <si>
    <r>
      <t xml:space="preserve"> </t>
    </r>
    <r>
      <rPr>
        <b/>
        <sz val="12"/>
        <rFont val="Times New Roman"/>
        <family val="1"/>
        <charset val="204"/>
      </rPr>
      <t>Примечание:</t>
    </r>
    <r>
      <rPr>
        <sz val="12"/>
        <rFont val="Times New Roman"/>
        <family val="1"/>
        <charset val="204"/>
      </rPr>
      <t xml:space="preserve"> при выявлении отклонений сообщить мастеру или бригадиру</t>
    </r>
  </si>
  <si>
    <t>План-график выполнения контроля состояния рабочих мест</t>
  </si>
  <si>
    <t>ноябрь</t>
  </si>
  <si>
    <t>месяц</t>
  </si>
  <si>
    <t>Дата проверки:</t>
  </si>
  <si>
    <t>Зоны</t>
  </si>
  <si>
    <t>Ответственный</t>
  </si>
  <si>
    <t>Зона резки заготовок</t>
  </si>
  <si>
    <t>Иванов И.И.</t>
  </si>
  <si>
    <t>Зона формовки</t>
  </si>
  <si>
    <t>Петров П.П.</t>
  </si>
  <si>
    <t>Зона термообработки</t>
  </si>
  <si>
    <t>Пузынин Р.Е.</t>
  </si>
  <si>
    <t>Зона окраски</t>
  </si>
  <si>
    <t>Васюкова И.Л.</t>
  </si>
  <si>
    <t>Зона сборки</t>
  </si>
  <si>
    <t>Каримов В.Э.</t>
  </si>
  <si>
    <t>Склад ГП</t>
  </si>
  <si>
    <t>Перова Н.К., Ломов К.И.</t>
  </si>
  <si>
    <t>Легенда:</t>
  </si>
  <si>
    <t xml:space="preserve"> - удовлетворительно</t>
  </si>
  <si>
    <t xml:space="preserve"> - неудовлетворительно/не проведено</t>
  </si>
  <si>
    <t xml:space="preserve">Ответсвенный               </t>
  </si>
  <si>
    <t>должность</t>
  </si>
  <si>
    <t>ФИО</t>
  </si>
  <si>
    <t>дата</t>
  </si>
  <si>
    <t>КН1</t>
  </si>
  <si>
    <t>КН2</t>
  </si>
  <si>
    <t>КН3</t>
  </si>
  <si>
    <t>КН4</t>
  </si>
  <si>
    <t>КН5</t>
  </si>
  <si>
    <t>КН6</t>
  </si>
  <si>
    <t>КН7</t>
  </si>
  <si>
    <t>КН8</t>
  </si>
  <si>
    <t>КН9</t>
  </si>
  <si>
    <t>КН10</t>
  </si>
  <si>
    <t>КН11</t>
  </si>
  <si>
    <t>КН12</t>
  </si>
  <si>
    <t>КН13</t>
  </si>
  <si>
    <t>КН14</t>
  </si>
  <si>
    <t>КН15</t>
  </si>
  <si>
    <t>КН16</t>
  </si>
  <si>
    <t>КН17</t>
  </si>
  <si>
    <t>КН18</t>
  </si>
  <si>
    <t>КН19</t>
  </si>
  <si>
    <t>КН20</t>
  </si>
  <si>
    <t>КН21</t>
  </si>
  <si>
    <t>КН22</t>
  </si>
  <si>
    <t>КН23</t>
  </si>
  <si>
    <t>КН24</t>
  </si>
  <si>
    <t>КН25</t>
  </si>
  <si>
    <t>КН26</t>
  </si>
  <si>
    <t>КН27</t>
  </si>
  <si>
    <t>КН28</t>
  </si>
  <si>
    <t>КН29</t>
  </si>
  <si>
    <t>КН30</t>
  </si>
  <si>
    <t>КН31</t>
  </si>
  <si>
    <t>Х</t>
  </si>
  <si>
    <t xml:space="preserve"> - запланировано</t>
  </si>
  <si>
    <t xml:space="preserve"> - выполнено</t>
  </si>
  <si>
    <t>График проведения аудитов 5C в подразделении ____</t>
  </si>
  <si>
    <t>X</t>
  </si>
  <si>
    <t xml:space="preserve"> - перенос</t>
  </si>
  <si>
    <t>Пример графика внедрения 5С</t>
  </si>
  <si>
    <t>Месяц 1</t>
  </si>
  <si>
    <t>Месяц 2</t>
  </si>
  <si>
    <t>Месяц 3</t>
  </si>
  <si>
    <t>Месяц 4</t>
  </si>
  <si>
    <t>Месяц ..</t>
  </si>
  <si>
    <t>Этап</t>
  </si>
  <si>
    <t>Активность</t>
  </si>
  <si>
    <t>Н1</t>
  </si>
  <si>
    <t>Н2</t>
  </si>
  <si>
    <t>Н3</t>
  </si>
  <si>
    <t>Н4</t>
  </si>
  <si>
    <t>Н5</t>
  </si>
  <si>
    <t>Н6</t>
  </si>
  <si>
    <t>Н7</t>
  </si>
  <si>
    <t>Н8</t>
  </si>
  <si>
    <t>Н9</t>
  </si>
  <si>
    <t>Н10</t>
  </si>
  <si>
    <t>Н11</t>
  </si>
  <si>
    <t>Н12</t>
  </si>
  <si>
    <t>Н13</t>
  </si>
  <si>
    <t>Н14</t>
  </si>
  <si>
    <t>Н15</t>
  </si>
  <si>
    <t>Н16</t>
  </si>
  <si>
    <t>Н17</t>
  </si>
  <si>
    <t>Н18</t>
  </si>
  <si>
    <t>Н…</t>
  </si>
  <si>
    <t>Инициализировать</t>
  </si>
  <si>
    <t>Определить области развертывания 5С (выбрать приоритетный участок)</t>
  </si>
  <si>
    <t>Определить цели повышения производительности</t>
  </si>
  <si>
    <t>Распределить роли и обязанности на период внедрения</t>
  </si>
  <si>
    <t>Определить сроки внедрения</t>
  </si>
  <si>
    <t>Разделить участок на зоны</t>
  </si>
  <si>
    <t>Назначить ответственного для каждой зоны</t>
  </si>
  <si>
    <t>Уточнить необходимые ресурсы и оборудование</t>
  </si>
  <si>
    <t>Разработать график и провести обучение для людей, участвующих в 5С</t>
  </si>
  <si>
    <t>Внедрить первые 3 этапа системы 5С</t>
  </si>
  <si>
    <t>Стандартизировать</t>
  </si>
  <si>
    <t>Документально оформить стандартное состояние 5С (непосредственно в рабочей среде или на бумаге, если это невозможно на месте)</t>
  </si>
  <si>
    <t>Определить действия, которые необходимо выполнять регулярно, каждый день, для поддержания уровня, достигнутого в результате реализации первых трех «С». (В случае необходимости определения деятельности по обслуживанию оборудования, оно должно быть формализовано в соответствующих стандартах и в плане автономного обслуживания)</t>
  </si>
  <si>
    <t>Внедрить процесс управления отклонениями (обнаружение, анализ и обработка основных причин)</t>
  </si>
  <si>
    <t>Совершенствовать</t>
  </si>
  <si>
    <t>Реализовать ранее определенные стандарты и поддерживать базовое состояния 5С</t>
  </si>
  <si>
    <t>Проверить правильность применения ранее определенных стандартов и определить пробелы</t>
  </si>
  <si>
    <t>Тренировать членов команды, пока они не станут самодостаточными</t>
  </si>
  <si>
    <t>График уборки рабочих зон</t>
  </si>
  <si>
    <t>Дата уборки</t>
  </si>
  <si>
    <t>Дата размещения</t>
  </si>
  <si>
    <t>Подразделение</t>
  </si>
  <si>
    <t>Наименование предмета</t>
  </si>
  <si>
    <t>Количество</t>
  </si>
  <si>
    <t>Причина помещения в зону карантина</t>
  </si>
  <si>
    <t>Примечание</t>
  </si>
  <si>
    <t>Срок хранения</t>
  </si>
  <si>
    <t>Решение</t>
  </si>
  <si>
    <t>Статус реализации</t>
  </si>
  <si>
    <t>ОТ</t>
  </si>
  <si>
    <t>Технолог</t>
  </si>
  <si>
    <t>ОТК</t>
  </si>
  <si>
    <t>Крылов С</t>
  </si>
  <si>
    <t>Иванова О.</t>
  </si>
  <si>
    <t>Павлов К</t>
  </si>
  <si>
    <t>Вспомогатель-
ные подразделения</t>
  </si>
  <si>
    <r>
      <t xml:space="preserve">На рабочем месте имеются </t>
    </r>
    <r>
      <rPr>
        <sz val="16"/>
        <rFont val="Calibri"/>
        <family val="2"/>
        <charset val="204"/>
        <scheme val="minor"/>
      </rPr>
      <t xml:space="preserve">стандартные операционные карты (выписки из тех.процесса). Правила выполнения операций понятны и доступны, </t>
    </r>
    <r>
      <rPr>
        <sz val="16"/>
        <color theme="1"/>
        <rFont val="Calibri"/>
        <family val="2"/>
        <charset val="204"/>
        <scheme val="minor"/>
      </rPr>
      <t>все опасные операции идентифицированы.</t>
    </r>
  </si>
  <si>
    <t>Провести оценку текущего состояния (сделать фото «до»)</t>
  </si>
  <si>
    <t>«Содержите в чистоте» – определить и устранить/минимизировать источники загрязнения, навести порядок. Закрепить результаты 1 – 3С при помощи фото/эскизов. Разработать график поддержания чистоты на рабочем месте</t>
  </si>
  <si>
    <t>«Соблюдайте порядок» – разложить оставшиеся предметы по правилам приоритетности и применения, обозначить физически места хранения, используя систему визуального управления</t>
  </si>
  <si>
    <t>«Сортирйте» – отделить нужные предметы от ненужных, определить зону «красных ярлыков» и переместить ненужные предметы туда, определив сроки хранения</t>
  </si>
  <si>
    <t>Для каждого пилотного участка:
- убедиться, что  цели по улучшению производительности достигнуты;
- определить корневые причины возникших отклонений, спланировать корректирующие действия и внедрить их</t>
  </si>
  <si>
    <t>Провести самооценку 1 – 4 этапов внедрения 5С</t>
  </si>
  <si>
    <t>Н «N»</t>
  </si>
  <si>
    <t>Журнал регистрации «Зона красных ярлыков»</t>
  </si>
  <si>
    <t>Зона / Рабочее место</t>
  </si>
  <si>
    <t>Ф.И.О. сотрудника, проводившего сортировку</t>
  </si>
  <si>
    <t xml:space="preserve">Цех / участок:
</t>
  </si>
  <si>
    <t xml:space="preserve">Цех / участок:
ЦПЛ
</t>
  </si>
  <si>
    <r>
      <rPr>
        <b/>
        <sz val="12"/>
        <color theme="1"/>
        <rFont val="Times New Roman"/>
        <family val="1"/>
        <charset val="204"/>
      </rPr>
      <t xml:space="preserve">Описание стандартной планировки
1. Стеллаж с инструментами - 1 шт.
2. Место для хранения разводных ключей - 3 шт.
3. Место для хранения трубок КИПиА и кабелей - 3 шт. </t>
    </r>
    <r>
      <rPr>
        <sz val="12"/>
        <color theme="1"/>
        <rFont val="Times New Roman"/>
        <family val="1"/>
        <charset val="204"/>
      </rPr>
      <t xml:space="preserve">
</t>
    </r>
  </si>
  <si>
    <t>Определены, визуализированы и соблюдаются места хранения средств индивидуальной защиты, средств пожарной безопасности, места для хозинвентаря. Имеется наглядная агитация по технике безопасности и охране труда.</t>
  </si>
  <si>
    <t>На участке размещен стенд с информацией о системе 5С (чек-лист мониторинга 5С в динамике, график аудита 5С актуальны на дату проверки).</t>
  </si>
  <si>
    <t>На участке размещены примеры улучшений «было-стало».</t>
  </si>
  <si>
    <t>По результатам предыдущего аудита разработан план мероприятий, мероприятия внедрены.</t>
  </si>
  <si>
    <t xml:space="preserve">                                   Проверил__________________________________________________ И.О. Фамилия</t>
  </si>
  <si>
    <t xml:space="preserve">                                   Представитель производства__________________________________И.О. Фамилия</t>
  </si>
  <si>
    <t>требование выполнено.</t>
  </si>
  <si>
    <t>требование не выполнено.</t>
  </si>
  <si>
    <t>*примечание: Планировка относится в целом к рабочему пространству и может охватывать более чем один участок в одном документе.</t>
  </si>
  <si>
    <t xml:space="preserve">ПЛАН КОРРЕКТИРУЮЩИХ И ПРЕДУПРЕЖДАЮЩИХ МЕРОПРИЯТИЙ 
по несоответствиям, выявленным при проверке рабочих мест на соответствие требованиям системы 5С
в цехе / участке__________ по состоянию на ________ </t>
  </si>
  <si>
    <t>Петров В.В., цех 1</t>
  </si>
  <si>
    <t>Визуализировать участок окраски № 3 (изготовить табличку с названием участка и стенд для размещения информации для рабочих участка)</t>
  </si>
  <si>
    <t>Подготовить служебную записку в на замену металлического напольного покрытия технолонического тоннеля</t>
  </si>
  <si>
    <t>Убрать с территории цеха № 2 емкости из-под отработанного масла, которых нет на плане размещения  мест сбора отходов</t>
  </si>
  <si>
    <t>Участок № 1</t>
  </si>
  <si>
    <t>Участок № 2</t>
  </si>
  <si>
    <t>Уасток № 2</t>
  </si>
  <si>
    <t>Участок № 3</t>
  </si>
  <si>
    <t>Уасток № 3</t>
  </si>
  <si>
    <t>Участок № 4</t>
  </si>
  <si>
    <t>Уасток № 4</t>
  </si>
  <si>
    <t>Участок № 5</t>
  </si>
  <si>
    <t>Уасток № 5</t>
  </si>
  <si>
    <t>Участок № 6</t>
  </si>
  <si>
    <t>Уасток № 6</t>
  </si>
  <si>
    <t>Участок № 7</t>
  </si>
  <si>
    <t>Уасток № 7</t>
  </si>
  <si>
    <t>Участок № 8</t>
  </si>
  <si>
    <t>Ф.И.О.</t>
  </si>
  <si>
    <t xml:space="preserve">И.О. Фамилия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</si>
</sst>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Verdana"/>
      <family val="2"/>
      <charset val="204"/>
    </font>
    <font>
      <b/>
      <sz val="2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0"/>
      <color theme="0" tint="-0.34998626667073579"/>
      <name val="Tahoma"/>
      <family val="2"/>
      <charset val="204"/>
    </font>
    <font>
      <b/>
      <sz val="8"/>
      <color theme="1"/>
      <name val="Tahoma"/>
      <family val="2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theme="1"/>
      <name val="Verdana"/>
      <family val="2"/>
      <charset val="204"/>
    </font>
    <font>
      <sz val="18"/>
      <color theme="1"/>
      <name val="Times New Roman"/>
      <family val="1"/>
      <charset val="204"/>
    </font>
    <font>
      <sz val="18"/>
      <color theme="1"/>
      <name val="Verdana"/>
      <family val="2"/>
      <charset val="204"/>
    </font>
    <font>
      <sz val="11"/>
      <color theme="1"/>
      <name val="Arial"/>
      <family val="2"/>
    </font>
    <font>
      <b/>
      <sz val="14"/>
      <color theme="1"/>
      <name val="Times New Roman"/>
      <family val="1"/>
      <charset val="204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name val="Calibri"/>
      <family val="2"/>
      <scheme val="minor"/>
    </font>
    <font>
      <sz val="6"/>
      <color theme="1"/>
      <name val="Tahoma"/>
      <family val="2"/>
      <charset val="204"/>
    </font>
    <font>
      <b/>
      <sz val="22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12"/>
      <color theme="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9" fontId="11" fillId="0" borderId="0" applyFont="0" applyFill="0" applyBorder="0" applyAlignment="0" applyProtection="0"/>
    <xf numFmtId="0" fontId="17" fillId="0" borderId="0"/>
    <xf numFmtId="0" fontId="11" fillId="0" borderId="0"/>
    <xf numFmtId="9" fontId="17" fillId="0" borderId="0" applyFont="0" applyFill="0" applyBorder="0" applyAlignment="0" applyProtection="0"/>
    <xf numFmtId="0" fontId="3" fillId="0" borderId="0"/>
    <xf numFmtId="0" fontId="39" fillId="0" borderId="0"/>
    <xf numFmtId="0" fontId="2" fillId="0" borderId="0"/>
    <xf numFmtId="0" fontId="2" fillId="0" borderId="0"/>
    <xf numFmtId="0" fontId="1" fillId="0" borderId="0"/>
  </cellStyleXfs>
  <cellXfs count="29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1" applyFont="1" applyAlignment="1">
      <alignment horizontal="center" vertical="center" wrapText="1"/>
    </xf>
    <xf numFmtId="0" fontId="4" fillId="0" borderId="0" xfId="1"/>
    <xf numFmtId="0" fontId="8" fillId="0" borderId="0" xfId="1" applyFont="1"/>
    <xf numFmtId="0" fontId="13" fillId="0" borderId="0" xfId="0" applyFont="1"/>
    <xf numFmtId="0" fontId="15" fillId="0" borderId="0" xfId="0" applyFont="1"/>
    <xf numFmtId="0" fontId="15" fillId="0" borderId="13" xfId="0" applyFont="1" applyBorder="1"/>
    <xf numFmtId="9" fontId="6" fillId="0" borderId="0" xfId="2" applyFont="1" applyAlignment="1">
      <alignment horizontal="center" vertical="center"/>
    </xf>
    <xf numFmtId="9" fontId="6" fillId="0" borderId="0" xfId="2" applyFont="1"/>
    <xf numFmtId="0" fontId="18" fillId="0" borderId="0" xfId="3" applyFont="1" applyAlignment="1">
      <alignment vertical="center"/>
    </xf>
    <xf numFmtId="0" fontId="18" fillId="0" borderId="0" xfId="3" applyFont="1"/>
    <xf numFmtId="0" fontId="16" fillId="0" borderId="0" xfId="3" applyFont="1" applyAlignment="1">
      <alignment vertical="center"/>
    </xf>
    <xf numFmtId="0" fontId="18" fillId="0" borderId="13" xfId="3" applyFont="1" applyBorder="1"/>
    <xf numFmtId="9" fontId="18" fillId="0" borderId="14" xfId="5" applyFont="1" applyBorder="1" applyAlignment="1">
      <alignment horizontal="center" vertical="center"/>
    </xf>
    <xf numFmtId="0" fontId="20" fillId="0" borderId="14" xfId="3" applyFont="1" applyBorder="1" applyAlignment="1">
      <alignment horizontal="right" vertical="center"/>
    </xf>
    <xf numFmtId="9" fontId="21" fillId="0" borderId="14" xfId="5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9" fontId="18" fillId="0" borderId="15" xfId="5" applyFont="1" applyBorder="1" applyAlignment="1">
      <alignment horizontal="center" vertical="center"/>
    </xf>
    <xf numFmtId="9" fontId="18" fillId="0" borderId="0" xfId="5" applyFont="1" applyAlignment="1">
      <alignment horizontal="center" vertical="center"/>
    </xf>
    <xf numFmtId="0" fontId="18" fillId="0" borderId="0" xfId="3" applyFont="1" applyAlignment="1">
      <alignment horizontal="center" vertical="center"/>
    </xf>
    <xf numFmtId="9" fontId="18" fillId="0" borderId="0" xfId="3" applyNumberFormat="1" applyFont="1" applyAlignment="1">
      <alignment horizontal="center" vertical="center"/>
    </xf>
    <xf numFmtId="9" fontId="18" fillId="0" borderId="0" xfId="3" applyNumberFormat="1" applyFont="1"/>
    <xf numFmtId="164" fontId="22" fillId="0" borderId="0" xfId="3" applyNumberFormat="1" applyFont="1" applyAlignment="1">
      <alignment vertical="center"/>
    </xf>
    <xf numFmtId="0" fontId="0" fillId="0" borderId="1" xfId="0" applyBorder="1"/>
    <xf numFmtId="9" fontId="0" fillId="0" borderId="1" xfId="2" applyFont="1" applyBorder="1"/>
    <xf numFmtId="0" fontId="32" fillId="0" borderId="0" xfId="1" applyFont="1"/>
    <xf numFmtId="0" fontId="34" fillId="3" borderId="1" xfId="1" applyFont="1" applyFill="1" applyBorder="1" applyAlignment="1">
      <alignment horizontal="center" vertical="center" wrapText="1"/>
    </xf>
    <xf numFmtId="0" fontId="34" fillId="3" borderId="2" xfId="1" applyFont="1" applyFill="1" applyBorder="1" applyAlignment="1">
      <alignment horizontal="center" vertical="center" wrapText="1"/>
    </xf>
    <xf numFmtId="0" fontId="34" fillId="3" borderId="1" xfId="1" applyFont="1" applyFill="1" applyBorder="1" applyAlignment="1">
      <alignment horizontal="left" vertical="center" wrapText="1"/>
    </xf>
    <xf numFmtId="0" fontId="35" fillId="0" borderId="1" xfId="1" applyFont="1" applyBorder="1" applyAlignment="1">
      <alignment horizontal="center" vertical="center"/>
    </xf>
    <xf numFmtId="0" fontId="35" fillId="0" borderId="1" xfId="1" applyFont="1" applyBorder="1" applyAlignment="1">
      <alignment vertical="center" wrapText="1"/>
    </xf>
    <xf numFmtId="0" fontId="35" fillId="0" borderId="1" xfId="1" applyFont="1" applyBorder="1" applyAlignment="1">
      <alignment vertical="top" wrapText="1"/>
    </xf>
    <xf numFmtId="14" fontId="35" fillId="0" borderId="1" xfId="1" applyNumberFormat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6" fillId="0" borderId="1" xfId="1" applyFont="1" applyBorder="1" applyAlignment="1">
      <alignment horizontal="left" vertical="center" wrapText="1"/>
    </xf>
    <xf numFmtId="0" fontId="30" fillId="0" borderId="0" xfId="1" applyFont="1" applyAlignment="1">
      <alignment horizontal="center" vertical="center"/>
    </xf>
    <xf numFmtId="0" fontId="28" fillId="0" borderId="0" xfId="1" applyFont="1"/>
    <xf numFmtId="0" fontId="25" fillId="0" borderId="0" xfId="1" applyFont="1"/>
    <xf numFmtId="0" fontId="3" fillId="0" borderId="0" xfId="6"/>
    <xf numFmtId="0" fontId="33" fillId="0" borderId="1" xfId="6" applyFont="1" applyBorder="1" applyAlignment="1">
      <alignment horizontal="center" vertical="center"/>
    </xf>
    <xf numFmtId="0" fontId="33" fillId="0" borderId="8" xfId="6" applyFont="1" applyBorder="1" applyAlignment="1">
      <alignment horizontal="center" vertical="center"/>
    </xf>
    <xf numFmtId="14" fontId="34" fillId="0" borderId="1" xfId="6" applyNumberFormat="1" applyFont="1" applyBorder="1" applyAlignment="1">
      <alignment horizontal="center" vertical="center"/>
    </xf>
    <xf numFmtId="0" fontId="33" fillId="0" borderId="1" xfId="6" applyFont="1" applyBorder="1"/>
    <xf numFmtId="0" fontId="33" fillId="0" borderId="8" xfId="6" applyFont="1" applyBorder="1"/>
    <xf numFmtId="0" fontId="34" fillId="0" borderId="1" xfId="6" applyFont="1" applyBorder="1"/>
    <xf numFmtId="0" fontId="40" fillId="0" borderId="1" xfId="7" applyFont="1" applyBorder="1"/>
    <xf numFmtId="0" fontId="39" fillId="0" borderId="1" xfId="7" applyBorder="1"/>
    <xf numFmtId="0" fontId="39" fillId="0" borderId="8" xfId="7" applyBorder="1"/>
    <xf numFmtId="0" fontId="33" fillId="0" borderId="1" xfId="6" applyFont="1" applyBorder="1" applyAlignment="1">
      <alignment horizontal="center" vertical="center"/>
    </xf>
    <xf numFmtId="0" fontId="41" fillId="0" borderId="0" xfId="8" applyFont="1"/>
    <xf numFmtId="0" fontId="42" fillId="0" borderId="0" xfId="8" applyFont="1"/>
    <xf numFmtId="0" fontId="43" fillId="0" borderId="0" xfId="8" applyFont="1"/>
    <xf numFmtId="0" fontId="43" fillId="0" borderId="13" xfId="8" applyFont="1" applyBorder="1"/>
    <xf numFmtId="0" fontId="42" fillId="0" borderId="13" xfId="8" applyFont="1" applyBorder="1" applyAlignment="1">
      <alignment horizontal="center" vertical="center"/>
    </xf>
    <xf numFmtId="0" fontId="43" fillId="0" borderId="0" xfId="8" applyFont="1" applyAlignment="1">
      <alignment horizontal="center"/>
    </xf>
    <xf numFmtId="0" fontId="32" fillId="0" borderId="1" xfId="8" applyFont="1" applyBorder="1" applyAlignment="1">
      <alignment horizontal="center" vertical="center"/>
    </xf>
    <xf numFmtId="0" fontId="32" fillId="0" borderId="1" xfId="8" applyFont="1" applyBorder="1" applyAlignment="1">
      <alignment horizontal="center" vertical="center" wrapText="1"/>
    </xf>
    <xf numFmtId="0" fontId="23" fillId="0" borderId="1" xfId="8" applyFont="1" applyBorder="1" applyAlignment="1">
      <alignment horizontal="center" vertical="center"/>
    </xf>
    <xf numFmtId="0" fontId="41" fillId="0" borderId="0" xfId="8" applyFont="1" applyAlignment="1">
      <alignment vertical="center"/>
    </xf>
    <xf numFmtId="0" fontId="32" fillId="0" borderId="1" xfId="8" applyFont="1" applyBorder="1" applyAlignment="1">
      <alignment horizontal="left" vertical="center"/>
    </xf>
    <xf numFmtId="0" fontId="32" fillId="5" borderId="1" xfId="8" applyFont="1" applyFill="1" applyBorder="1"/>
    <xf numFmtId="0" fontId="32" fillId="0" borderId="1" xfId="8" applyFont="1" applyBorder="1"/>
    <xf numFmtId="0" fontId="32" fillId="6" borderId="1" xfId="8" applyFont="1" applyFill="1" applyBorder="1"/>
    <xf numFmtId="0" fontId="32" fillId="0" borderId="1" xfId="8" applyFont="1" applyBorder="1" applyAlignment="1">
      <alignment horizontal="center"/>
    </xf>
    <xf numFmtId="0" fontId="32" fillId="0" borderId="0" xfId="8" applyFont="1"/>
    <xf numFmtId="0" fontId="29" fillId="0" borderId="0" xfId="8" applyFont="1"/>
    <xf numFmtId="0" fontId="32" fillId="5" borderId="0" xfId="8" applyFont="1" applyFill="1"/>
    <xf numFmtId="0" fontId="32" fillId="6" borderId="0" xfId="8" applyFont="1" applyFill="1"/>
    <xf numFmtId="0" fontId="28" fillId="0" borderId="0" xfId="9" applyFont="1"/>
    <xf numFmtId="0" fontId="25" fillId="0" borderId="13" xfId="9" applyFont="1" applyBorder="1"/>
    <xf numFmtId="0" fontId="32" fillId="0" borderId="13" xfId="8" applyFont="1" applyBorder="1"/>
    <xf numFmtId="0" fontId="41" fillId="0" borderId="0" xfId="9" applyFont="1"/>
    <xf numFmtId="0" fontId="43" fillId="0" borderId="0" xfId="9" applyFont="1"/>
    <xf numFmtId="0" fontId="31" fillId="0" borderId="1" xfId="9" applyFont="1" applyBorder="1" applyAlignment="1">
      <alignment horizontal="center" vertical="center" textRotation="90"/>
    </xf>
    <xf numFmtId="0" fontId="41" fillId="0" borderId="0" xfId="9" applyFont="1" applyAlignment="1">
      <alignment vertical="center"/>
    </xf>
    <xf numFmtId="0" fontId="32" fillId="0" borderId="1" xfId="9" applyFont="1" applyBorder="1" applyAlignment="1">
      <alignment horizontal="center" vertical="center"/>
    </xf>
    <xf numFmtId="0" fontId="32" fillId="0" borderId="1" xfId="9" applyFont="1" applyBorder="1" applyAlignment="1">
      <alignment horizontal="left" vertical="center"/>
    </xf>
    <xf numFmtId="0" fontId="32" fillId="0" borderId="0" xfId="9" applyFont="1"/>
    <xf numFmtId="0" fontId="32" fillId="0" borderId="13" xfId="9" applyFont="1" applyBorder="1"/>
    <xf numFmtId="0" fontId="32" fillId="6" borderId="0" xfId="9" applyFont="1" applyFill="1" applyAlignment="1">
      <alignment horizontal="center"/>
    </xf>
    <xf numFmtId="0" fontId="32" fillId="6" borderId="1" xfId="9" applyFont="1" applyFill="1" applyBorder="1" applyAlignment="1">
      <alignment horizontal="center" vertical="center"/>
    </xf>
    <xf numFmtId="0" fontId="44" fillId="0" borderId="0" xfId="0" applyFont="1"/>
    <xf numFmtId="0" fontId="46" fillId="0" borderId="0" xfId="0" applyFont="1" applyAlignment="1">
      <alignment horizontal="center" wrapText="1"/>
    </xf>
    <xf numFmtId="0" fontId="32" fillId="0" borderId="0" xfId="0" applyFont="1"/>
    <xf numFmtId="0" fontId="27" fillId="0" borderId="40" xfId="0" applyFont="1" applyBorder="1" applyAlignment="1">
      <alignment horizontal="center"/>
    </xf>
    <xf numFmtId="0" fontId="27" fillId="0" borderId="41" xfId="0" applyFont="1" applyBorder="1" applyAlignment="1">
      <alignment horizontal="center" wrapText="1"/>
    </xf>
    <xf numFmtId="0" fontId="27" fillId="0" borderId="42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30" fillId="0" borderId="39" xfId="0" applyFont="1" applyBorder="1" applyAlignment="1">
      <alignment vertical="center" wrapText="1"/>
    </xf>
    <xf numFmtId="0" fontId="32" fillId="7" borderId="37" xfId="0" applyFont="1" applyFill="1" applyBorder="1"/>
    <xf numFmtId="0" fontId="32" fillId="7" borderId="38" xfId="0" applyFont="1" applyFill="1" applyBorder="1"/>
    <xf numFmtId="0" fontId="32" fillId="7" borderId="39" xfId="0" applyFont="1" applyFill="1" applyBorder="1"/>
    <xf numFmtId="0" fontId="32" fillId="0" borderId="37" xfId="0" applyFont="1" applyBorder="1"/>
    <xf numFmtId="0" fontId="32" fillId="0" borderId="38" xfId="0" applyFont="1" applyBorder="1"/>
    <xf numFmtId="0" fontId="32" fillId="0" borderId="39" xfId="0" applyFont="1" applyBorder="1"/>
    <xf numFmtId="0" fontId="30" fillId="0" borderId="8" xfId="0" applyFont="1" applyBorder="1" applyAlignment="1">
      <alignment vertical="center" wrapText="1"/>
    </xf>
    <xf numFmtId="0" fontId="32" fillId="7" borderId="7" xfId="0" applyFont="1" applyFill="1" applyBorder="1"/>
    <xf numFmtId="0" fontId="32" fillId="7" borderId="1" xfId="0" applyFont="1" applyFill="1" applyBorder="1"/>
    <xf numFmtId="0" fontId="32" fillId="7" borderId="8" xfId="0" applyFont="1" applyFill="1" applyBorder="1"/>
    <xf numFmtId="0" fontId="32" fillId="0" borderId="7" xfId="0" applyFont="1" applyBorder="1"/>
    <xf numFmtId="0" fontId="32" fillId="0" borderId="1" xfId="0" applyFont="1" applyBorder="1"/>
    <xf numFmtId="0" fontId="32" fillId="0" borderId="8" xfId="0" applyFont="1" applyBorder="1"/>
    <xf numFmtId="0" fontId="30" fillId="0" borderId="45" xfId="0" applyFont="1" applyBorder="1" applyAlignment="1">
      <alignment vertical="center" wrapText="1"/>
    </xf>
    <xf numFmtId="0" fontId="32" fillId="7" borderId="44" xfId="0" applyFont="1" applyFill="1" applyBorder="1"/>
    <xf numFmtId="0" fontId="32" fillId="7" borderId="11" xfId="0" applyFont="1" applyFill="1" applyBorder="1"/>
    <xf numFmtId="0" fontId="32" fillId="7" borderId="45" xfId="0" applyFont="1" applyFill="1" applyBorder="1"/>
    <xf numFmtId="0" fontId="32" fillId="0" borderId="44" xfId="0" applyFont="1" applyBorder="1"/>
    <xf numFmtId="0" fontId="32" fillId="0" borderId="11" xfId="0" applyFont="1" applyBorder="1"/>
    <xf numFmtId="0" fontId="32" fillId="0" borderId="45" xfId="0" applyFont="1" applyBorder="1"/>
    <xf numFmtId="0" fontId="30" fillId="0" borderId="47" xfId="0" applyFont="1" applyBorder="1" applyAlignment="1">
      <alignment vertical="center" wrapText="1"/>
    </xf>
    <xf numFmtId="0" fontId="32" fillId="0" borderId="46" xfId="0" applyFont="1" applyBorder="1"/>
    <xf numFmtId="0" fontId="32" fillId="0" borderId="22" xfId="0" applyFont="1" applyBorder="1"/>
    <xf numFmtId="0" fontId="32" fillId="0" borderId="47" xfId="0" applyFont="1" applyBorder="1"/>
    <xf numFmtId="0" fontId="32" fillId="7" borderId="46" xfId="0" applyFont="1" applyFill="1" applyBorder="1"/>
    <xf numFmtId="0" fontId="32" fillId="7" borderId="22" xfId="0" applyFont="1" applyFill="1" applyBorder="1"/>
    <xf numFmtId="0" fontId="32" fillId="7" borderId="47" xfId="0" applyFont="1" applyFill="1" applyBorder="1"/>
    <xf numFmtId="0" fontId="30" fillId="0" borderId="49" xfId="0" applyFont="1" applyBorder="1" applyAlignment="1">
      <alignment vertical="center" wrapText="1"/>
    </xf>
    <xf numFmtId="0" fontId="32" fillId="0" borderId="48" xfId="0" applyFont="1" applyBorder="1"/>
    <xf numFmtId="0" fontId="32" fillId="0" borderId="27" xfId="0" applyFont="1" applyBorder="1"/>
    <xf numFmtId="0" fontId="32" fillId="0" borderId="49" xfId="0" applyFont="1" applyBorder="1"/>
    <xf numFmtId="0" fontId="32" fillId="7" borderId="27" xfId="0" applyFont="1" applyFill="1" applyBorder="1"/>
    <xf numFmtId="0" fontId="32" fillId="7" borderId="49" xfId="0" applyFont="1" applyFill="1" applyBorder="1"/>
    <xf numFmtId="0" fontId="32" fillId="7" borderId="48" xfId="0" applyFont="1" applyFill="1" applyBorder="1"/>
    <xf numFmtId="0" fontId="43" fillId="0" borderId="13" xfId="9" applyFont="1" applyBorder="1"/>
    <xf numFmtId="0" fontId="43" fillId="0" borderId="13" xfId="9" applyFont="1" applyBorder="1" applyAlignment="1">
      <alignment horizontal="center"/>
    </xf>
    <xf numFmtId="0" fontId="43" fillId="0" borderId="0" xfId="9" applyFont="1" applyAlignment="1">
      <alignment horizontal="center"/>
    </xf>
    <xf numFmtId="0" fontId="48" fillId="0" borderId="1" xfId="0" applyFont="1" applyBorder="1" applyAlignment="1">
      <alignment horizontal="center" vertical="center" textRotation="90" wrapText="1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textRotation="90"/>
    </xf>
    <xf numFmtId="0" fontId="48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vertical="center"/>
    </xf>
    <xf numFmtId="0" fontId="37" fillId="0" borderId="0" xfId="6" applyFont="1" applyBorder="1" applyAlignment="1">
      <alignment horizontal="center" vertical="center"/>
    </xf>
    <xf numFmtId="0" fontId="33" fillId="0" borderId="0" xfId="6" applyFont="1" applyBorder="1" applyAlignment="1">
      <alignment horizontal="center" vertical="center"/>
    </xf>
    <xf numFmtId="0" fontId="33" fillId="0" borderId="0" xfId="6" applyFont="1" applyBorder="1"/>
    <xf numFmtId="0" fontId="39" fillId="0" borderId="0" xfId="7" applyBorder="1"/>
    <xf numFmtId="0" fontId="38" fillId="0" borderId="0" xfId="6" applyFont="1" applyBorder="1" applyAlignment="1">
      <alignment horizontal="left" vertical="top"/>
    </xf>
    <xf numFmtId="0" fontId="25" fillId="0" borderId="0" xfId="6" applyFont="1" applyBorder="1" applyAlignment="1">
      <alignment horizontal="left" vertical="top"/>
    </xf>
    <xf numFmtId="0" fontId="33" fillId="0" borderId="0" xfId="6" applyFont="1" applyBorder="1" applyAlignment="1">
      <alignment horizontal="left" vertical="top" wrapText="1"/>
    </xf>
    <xf numFmtId="0" fontId="33" fillId="0" borderId="0" xfId="6" applyFont="1" applyBorder="1" applyAlignment="1">
      <alignment horizontal="center" vertical="top"/>
    </xf>
    <xf numFmtId="0" fontId="26" fillId="0" borderId="0" xfId="6" applyFont="1" applyBorder="1" applyAlignment="1">
      <alignment horizontal="center" vertical="top"/>
    </xf>
    <xf numFmtId="0" fontId="26" fillId="0" borderId="0" xfId="6" applyFont="1" applyBorder="1" applyAlignment="1">
      <alignment horizontal="center" vertical="center"/>
    </xf>
    <xf numFmtId="0" fontId="42" fillId="0" borderId="0" xfId="9" applyFont="1"/>
    <xf numFmtId="0" fontId="32" fillId="0" borderId="1" xfId="9" applyFont="1" applyBorder="1" applyAlignment="1">
      <alignment horizontal="center" vertical="center" wrapText="1"/>
    </xf>
    <xf numFmtId="0" fontId="23" fillId="0" borderId="1" xfId="9" applyFont="1" applyBorder="1" applyAlignment="1">
      <alignment horizontal="center" vertical="center"/>
    </xf>
    <xf numFmtId="0" fontId="32" fillId="0" borderId="1" xfId="9" applyFont="1" applyBorder="1"/>
    <xf numFmtId="0" fontId="32" fillId="0" borderId="1" xfId="9" applyFont="1" applyBorder="1" applyAlignment="1">
      <alignment horizontal="center"/>
    </xf>
    <xf numFmtId="0" fontId="38" fillId="0" borderId="1" xfId="7" applyFont="1" applyBorder="1" applyAlignment="1">
      <alignment vertical="center" wrapText="1"/>
    </xf>
    <xf numFmtId="0" fontId="27" fillId="0" borderId="1" xfId="7" applyFont="1" applyBorder="1"/>
    <xf numFmtId="0" fontId="5" fillId="0" borderId="0" xfId="10" applyFont="1"/>
    <xf numFmtId="0" fontId="50" fillId="0" borderId="0" xfId="0" applyFont="1"/>
    <xf numFmtId="0" fontId="52" fillId="2" borderId="2" xfId="0" applyFont="1" applyFill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0" xfId="10" applyFont="1"/>
    <xf numFmtId="0" fontId="6" fillId="0" borderId="7" xfId="0" applyFont="1" applyBorder="1" applyAlignment="1">
      <alignment horizontal="center" vertical="center"/>
    </xf>
    <xf numFmtId="0" fontId="5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56" fillId="0" borderId="1" xfId="0" applyFont="1" applyBorder="1" applyAlignment="1">
      <alignment vertical="center" wrapText="1"/>
    </xf>
    <xf numFmtId="0" fontId="58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54" fillId="0" borderId="0" xfId="0" applyFont="1" applyAlignment="1">
      <alignment horizontal="left"/>
    </xf>
    <xf numFmtId="0" fontId="16" fillId="0" borderId="0" xfId="4" applyFont="1" applyAlignment="1">
      <alignment vertical="center"/>
    </xf>
    <xf numFmtId="0" fontId="59" fillId="0" borderId="0" xfId="3" applyFont="1"/>
    <xf numFmtId="0" fontId="18" fillId="0" borderId="0" xfId="3" applyFont="1" applyAlignment="1">
      <alignment horizontal="right" vertical="center"/>
    </xf>
    <xf numFmtId="0" fontId="18" fillId="0" borderId="0" xfId="3" applyFont="1" applyAlignment="1">
      <alignment horizontal="left"/>
    </xf>
    <xf numFmtId="0" fontId="18" fillId="0" borderId="0" xfId="4" applyFont="1" applyAlignment="1">
      <alignment vertical="center"/>
    </xf>
    <xf numFmtId="0" fontId="19" fillId="4" borderId="14" xfId="3" applyFont="1" applyFill="1" applyBorder="1" applyAlignment="1">
      <alignment horizontal="center" vertical="center" wrapText="1"/>
    </xf>
    <xf numFmtId="0" fontId="61" fillId="4" borderId="14" xfId="3" applyFont="1" applyFill="1" applyBorder="1" applyAlignment="1">
      <alignment horizontal="center" vertical="center"/>
    </xf>
    <xf numFmtId="0" fontId="19" fillId="0" borderId="14" xfId="3" applyFont="1" applyBorder="1" applyAlignment="1">
      <alignment horizontal="left" vertical="center"/>
    </xf>
    <xf numFmtId="0" fontId="62" fillId="0" borderId="0" xfId="3" applyFont="1"/>
    <xf numFmtId="0" fontId="34" fillId="7" borderId="37" xfId="0" applyFont="1" applyFill="1" applyBorder="1" applyAlignment="1">
      <alignment horizontal="center" vertical="center" textRotation="90" wrapText="1"/>
    </xf>
    <xf numFmtId="0" fontId="34" fillId="7" borderId="7" xfId="0" applyFont="1" applyFill="1" applyBorder="1" applyAlignment="1">
      <alignment horizontal="center" vertical="center" textRotation="90" wrapText="1"/>
    </xf>
    <xf numFmtId="0" fontId="34" fillId="7" borderId="44" xfId="0" applyFont="1" applyFill="1" applyBorder="1" applyAlignment="1">
      <alignment horizontal="center" vertical="center" textRotation="90" wrapText="1"/>
    </xf>
    <xf numFmtId="0" fontId="34" fillId="7" borderId="46" xfId="0" applyFont="1" applyFill="1" applyBorder="1" applyAlignment="1">
      <alignment horizontal="center" vertical="center" textRotation="90" wrapText="1"/>
    </xf>
    <xf numFmtId="0" fontId="34" fillId="7" borderId="48" xfId="0" applyFont="1" applyFill="1" applyBorder="1" applyAlignment="1">
      <alignment horizontal="center" vertical="center" textRotation="90" wrapText="1"/>
    </xf>
    <xf numFmtId="0" fontId="45" fillId="0" borderId="0" xfId="0" applyFont="1" applyAlignment="1">
      <alignment horizontal="center" wrapText="1"/>
    </xf>
    <xf numFmtId="0" fontId="27" fillId="0" borderId="37" xfId="0" applyFont="1" applyBorder="1" applyAlignment="1">
      <alignment horizontal="center"/>
    </xf>
    <xf numFmtId="0" fontId="27" fillId="0" borderId="38" xfId="0" applyFont="1" applyBorder="1" applyAlignment="1">
      <alignment horizontal="center"/>
    </xf>
    <xf numFmtId="0" fontId="27" fillId="0" borderId="39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32" fillId="0" borderId="0" xfId="9" applyFont="1" applyAlignment="1">
      <alignment horizontal="center" vertical="top"/>
    </xf>
    <xf numFmtId="0" fontId="24" fillId="0" borderId="13" xfId="9" applyFont="1" applyBorder="1" applyAlignment="1">
      <alignment horizontal="center"/>
    </xf>
    <xf numFmtId="0" fontId="26" fillId="0" borderId="17" xfId="6" applyFont="1" applyBorder="1" applyAlignment="1">
      <alignment horizontal="center" vertical="center"/>
    </xf>
    <xf numFmtId="0" fontId="26" fillId="0" borderId="18" xfId="6" applyFont="1" applyBorder="1" applyAlignment="1">
      <alignment horizontal="center" vertical="center"/>
    </xf>
    <xf numFmtId="0" fontId="26" fillId="0" borderId="29" xfId="6" applyFont="1" applyBorder="1" applyAlignment="1">
      <alignment horizontal="center" vertical="center"/>
    </xf>
    <xf numFmtId="0" fontId="26" fillId="0" borderId="9" xfId="6" applyFont="1" applyBorder="1" applyAlignment="1">
      <alignment horizontal="center" vertical="center"/>
    </xf>
    <xf numFmtId="0" fontId="26" fillId="0" borderId="10" xfId="6" applyFont="1" applyBorder="1" applyAlignment="1">
      <alignment horizontal="center" vertical="center"/>
    </xf>
    <xf numFmtId="0" fontId="26" fillId="0" borderId="36" xfId="6" applyFont="1" applyBorder="1" applyAlignment="1">
      <alignment horizontal="center" vertical="center"/>
    </xf>
    <xf numFmtId="0" fontId="26" fillId="0" borderId="32" xfId="6" applyFont="1" applyBorder="1" applyAlignment="1">
      <alignment horizontal="left" vertical="top"/>
    </xf>
    <xf numFmtId="0" fontId="26" fillId="0" borderId="33" xfId="6" applyFont="1" applyBorder="1" applyAlignment="1">
      <alignment horizontal="left" vertical="top"/>
    </xf>
    <xf numFmtId="0" fontId="26" fillId="0" borderId="35" xfId="6" applyFont="1" applyBorder="1" applyAlignment="1">
      <alignment horizontal="left" vertical="top"/>
    </xf>
    <xf numFmtId="0" fontId="26" fillId="0" borderId="12" xfId="6" applyFont="1" applyBorder="1" applyAlignment="1">
      <alignment horizontal="left" vertical="top" wrapText="1"/>
    </xf>
    <xf numFmtId="0" fontId="26" fillId="0" borderId="33" xfId="6" applyFont="1" applyBorder="1" applyAlignment="1">
      <alignment horizontal="left" vertical="top" wrapText="1"/>
    </xf>
    <xf numFmtId="0" fontId="26" fillId="0" borderId="35" xfId="6" applyFont="1" applyBorder="1" applyAlignment="1">
      <alignment horizontal="left" vertical="top" wrapText="1"/>
    </xf>
    <xf numFmtId="0" fontId="26" fillId="0" borderId="12" xfId="6" applyFont="1" applyBorder="1" applyAlignment="1">
      <alignment horizontal="center" vertical="top"/>
    </xf>
    <xf numFmtId="0" fontId="26" fillId="0" borderId="33" xfId="6" applyFont="1" applyBorder="1" applyAlignment="1">
      <alignment horizontal="center" vertical="top"/>
    </xf>
    <xf numFmtId="0" fontId="26" fillId="0" borderId="35" xfId="6" applyFont="1" applyBorder="1" applyAlignment="1">
      <alignment horizontal="center" vertical="top"/>
    </xf>
    <xf numFmtId="0" fontId="26" fillId="0" borderId="34" xfId="6" applyFont="1" applyBorder="1" applyAlignment="1">
      <alignment horizontal="center" vertical="top"/>
    </xf>
    <xf numFmtId="0" fontId="26" fillId="0" borderId="32" xfId="6" applyFont="1" applyBorder="1" applyAlignment="1">
      <alignment horizontal="left" vertical="center"/>
    </xf>
    <xf numFmtId="0" fontId="26" fillId="0" borderId="33" xfId="6" applyFont="1" applyBorder="1" applyAlignment="1">
      <alignment horizontal="left" vertical="center"/>
    </xf>
    <xf numFmtId="0" fontId="26" fillId="0" borderId="35" xfId="6" applyFont="1" applyBorder="1" applyAlignment="1">
      <alignment horizontal="left" vertical="center"/>
    </xf>
    <xf numFmtId="0" fontId="38" fillId="0" borderId="17" xfId="6" applyFont="1" applyBorder="1" applyAlignment="1">
      <alignment horizontal="left" vertical="top"/>
    </xf>
    <xf numFmtId="0" fontId="38" fillId="0" borderId="18" xfId="6" applyFont="1" applyBorder="1" applyAlignment="1">
      <alignment horizontal="left" vertical="top"/>
    </xf>
    <xf numFmtId="0" fontId="38" fillId="0" borderId="29" xfId="6" applyFont="1" applyBorder="1" applyAlignment="1">
      <alignment horizontal="left" vertical="top"/>
    </xf>
    <xf numFmtId="0" fontId="38" fillId="0" borderId="20" xfId="6" applyFont="1" applyBorder="1" applyAlignment="1">
      <alignment horizontal="left" vertical="top"/>
    </xf>
    <xf numFmtId="0" fontId="38" fillId="0" borderId="0" xfId="6" applyFont="1" applyAlignment="1">
      <alignment horizontal="left" vertical="top"/>
    </xf>
    <xf numFmtId="0" fontId="38" fillId="0" borderId="30" xfId="6" applyFont="1" applyBorder="1" applyAlignment="1">
      <alignment horizontal="left" vertical="top"/>
    </xf>
    <xf numFmtId="0" fontId="38" fillId="0" borderId="25" xfId="6" applyFont="1" applyBorder="1" applyAlignment="1">
      <alignment horizontal="left" vertical="top"/>
    </xf>
    <xf numFmtId="0" fontId="38" fillId="0" borderId="13" xfId="6" applyFont="1" applyBorder="1" applyAlignment="1">
      <alignment horizontal="left" vertical="top"/>
    </xf>
    <xf numFmtId="0" fontId="38" fillId="0" borderId="31" xfId="6" applyFont="1" applyBorder="1" applyAlignment="1">
      <alignment horizontal="left" vertical="top"/>
    </xf>
    <xf numFmtId="0" fontId="25" fillId="0" borderId="20" xfId="6" applyFont="1" applyBorder="1" applyAlignment="1">
      <alignment horizontal="left" vertical="top" wrapText="1"/>
    </xf>
    <xf numFmtId="0" fontId="25" fillId="0" borderId="0" xfId="6" applyFont="1" applyAlignment="1">
      <alignment horizontal="left" vertical="top"/>
    </xf>
    <xf numFmtId="0" fontId="25" fillId="0" borderId="30" xfId="6" applyFont="1" applyBorder="1" applyAlignment="1">
      <alignment horizontal="left" vertical="top"/>
    </xf>
    <xf numFmtId="0" fontId="25" fillId="0" borderId="20" xfId="6" applyFont="1" applyBorder="1" applyAlignment="1">
      <alignment horizontal="left" vertical="top"/>
    </xf>
    <xf numFmtId="0" fontId="33" fillId="0" borderId="32" xfId="6" applyFont="1" applyBorder="1" applyAlignment="1">
      <alignment horizontal="left" vertical="top" wrapText="1"/>
    </xf>
    <xf numFmtId="0" fontId="33" fillId="0" borderId="33" xfId="6" applyFont="1" applyBorder="1" applyAlignment="1">
      <alignment horizontal="left" vertical="top" wrapText="1"/>
    </xf>
    <xf numFmtId="0" fontId="33" fillId="0" borderId="34" xfId="6" applyFont="1" applyBorder="1" applyAlignment="1">
      <alignment horizontal="left" vertical="top" wrapText="1"/>
    </xf>
    <xf numFmtId="0" fontId="33" fillId="0" borderId="32" xfId="6" applyFont="1" applyBorder="1" applyAlignment="1">
      <alignment horizontal="center" vertical="top"/>
    </xf>
    <xf numFmtId="0" fontId="33" fillId="0" borderId="33" xfId="6" applyFont="1" applyBorder="1" applyAlignment="1">
      <alignment horizontal="center" vertical="top"/>
    </xf>
    <xf numFmtId="0" fontId="33" fillId="0" borderId="35" xfId="6" applyFont="1" applyBorder="1" applyAlignment="1">
      <alignment horizontal="center" vertical="top"/>
    </xf>
    <xf numFmtId="0" fontId="33" fillId="0" borderId="12" xfId="6" applyFont="1" applyBorder="1" applyAlignment="1">
      <alignment horizontal="center" vertical="top"/>
    </xf>
    <xf numFmtId="0" fontId="33" fillId="0" borderId="34" xfId="6" applyFont="1" applyBorder="1" applyAlignment="1">
      <alignment horizontal="center" vertical="top"/>
    </xf>
    <xf numFmtId="0" fontId="37" fillId="0" borderId="16" xfId="6" applyFont="1" applyBorder="1" applyAlignment="1">
      <alignment horizontal="center" vertical="center"/>
    </xf>
    <xf numFmtId="0" fontId="37" fillId="0" borderId="5" xfId="6" applyFont="1" applyBorder="1" applyAlignment="1">
      <alignment horizontal="center" vertical="center"/>
    </xf>
    <xf numFmtId="0" fontId="37" fillId="0" borderId="6" xfId="6" applyFont="1" applyBorder="1" applyAlignment="1">
      <alignment horizontal="center" vertical="center"/>
    </xf>
    <xf numFmtId="0" fontId="38" fillId="0" borderId="7" xfId="6" applyFont="1" applyBorder="1" applyAlignment="1">
      <alignment horizontal="center" vertical="top" wrapText="1"/>
    </xf>
    <xf numFmtId="0" fontId="38" fillId="0" borderId="1" xfId="6" applyFont="1" applyBorder="1" applyAlignment="1">
      <alignment horizontal="center" vertical="top"/>
    </xf>
    <xf numFmtId="0" fontId="38" fillId="0" borderId="7" xfId="6" applyFont="1" applyBorder="1" applyAlignment="1">
      <alignment horizontal="center" vertical="top"/>
    </xf>
    <xf numFmtId="0" fontId="33" fillId="0" borderId="1" xfId="6" applyFont="1" applyBorder="1" applyAlignment="1">
      <alignment horizontal="center" vertical="center"/>
    </xf>
    <xf numFmtId="0" fontId="38" fillId="0" borderId="17" xfId="6" applyFont="1" applyBorder="1" applyAlignment="1">
      <alignment horizontal="center" vertical="center" wrapText="1"/>
    </xf>
    <xf numFmtId="0" fontId="38" fillId="0" borderId="18" xfId="6" applyFont="1" applyBorder="1" applyAlignment="1">
      <alignment horizontal="center" vertical="center" wrapText="1"/>
    </xf>
    <xf numFmtId="0" fontId="38" fillId="0" borderId="19" xfId="6" applyFont="1" applyBorder="1" applyAlignment="1">
      <alignment horizontal="center" vertical="center" wrapText="1"/>
    </xf>
    <xf numFmtId="0" fontId="38" fillId="0" borderId="20" xfId="6" applyFont="1" applyBorder="1" applyAlignment="1">
      <alignment horizontal="center" vertical="center" wrapText="1"/>
    </xf>
    <xf numFmtId="0" fontId="38" fillId="0" borderId="0" xfId="6" applyFont="1" applyAlignment="1">
      <alignment horizontal="center" vertical="center" wrapText="1"/>
    </xf>
    <xf numFmtId="0" fontId="38" fillId="0" borderId="21" xfId="6" applyFont="1" applyBorder="1" applyAlignment="1">
      <alignment horizontal="center" vertical="center" wrapText="1"/>
    </xf>
    <xf numFmtId="0" fontId="38" fillId="0" borderId="25" xfId="6" applyFont="1" applyBorder="1" applyAlignment="1">
      <alignment horizontal="center" vertical="center" wrapText="1"/>
    </xf>
    <xf numFmtId="0" fontId="38" fillId="0" borderId="13" xfId="6" applyFont="1" applyBorder="1" applyAlignment="1">
      <alignment horizontal="center" vertical="center" wrapText="1"/>
    </xf>
    <xf numFmtId="0" fontId="38" fillId="0" borderId="26" xfId="6" applyFont="1" applyBorder="1" applyAlignment="1">
      <alignment horizontal="center" vertical="center" wrapText="1"/>
    </xf>
    <xf numFmtId="0" fontId="38" fillId="0" borderId="23" xfId="7" applyFont="1" applyBorder="1" applyAlignment="1">
      <alignment horizontal="center" vertical="center" wrapText="1"/>
    </xf>
    <xf numFmtId="0" fontId="38" fillId="0" borderId="24" xfId="7" applyFont="1" applyBorder="1" applyAlignment="1">
      <alignment horizontal="center" vertical="center" wrapText="1"/>
    </xf>
    <xf numFmtId="0" fontId="38" fillId="0" borderId="28" xfId="7" applyFont="1" applyBorder="1" applyAlignment="1">
      <alignment horizontal="center" vertical="center" wrapText="1"/>
    </xf>
    <xf numFmtId="0" fontId="33" fillId="0" borderId="2" xfId="6" applyFont="1" applyBorder="1" applyAlignment="1">
      <alignment horizontal="center" vertical="center" textRotation="90"/>
    </xf>
    <xf numFmtId="0" fontId="33" fillId="0" borderId="22" xfId="6" applyFont="1" applyBorder="1" applyAlignment="1">
      <alignment horizontal="center" vertical="center" textRotation="90"/>
    </xf>
    <xf numFmtId="0" fontId="33" fillId="0" borderId="27" xfId="6" applyFont="1" applyBorder="1" applyAlignment="1">
      <alignment horizontal="center" vertical="center" textRotation="90"/>
    </xf>
    <xf numFmtId="0" fontId="33" fillId="0" borderId="1" xfId="6" applyFont="1" applyBorder="1" applyAlignment="1">
      <alignment horizontal="left"/>
    </xf>
    <xf numFmtId="0" fontId="28" fillId="0" borderId="20" xfId="6" applyFont="1" applyBorder="1" applyAlignment="1">
      <alignment horizontal="left" vertical="top" wrapText="1"/>
    </xf>
    <xf numFmtId="0" fontId="32" fillId="0" borderId="0" xfId="8" applyFont="1" applyAlignment="1">
      <alignment horizontal="center" vertical="top"/>
    </xf>
    <xf numFmtId="0" fontId="24" fillId="0" borderId="13" xfId="8" applyFont="1" applyBorder="1" applyAlignment="1">
      <alignment horizontal="center"/>
    </xf>
    <xf numFmtId="0" fontId="53" fillId="0" borderId="3" xfId="0" applyFont="1" applyBorder="1" applyAlignment="1">
      <alignment horizontal="center" vertical="center"/>
    </xf>
    <xf numFmtId="0" fontId="53" fillId="0" borderId="4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1" fillId="2" borderId="1" xfId="0" applyFont="1" applyFill="1" applyBorder="1" applyAlignment="1">
      <alignment horizontal="center" vertical="center" wrapText="1"/>
    </xf>
    <xf numFmtId="0" fontId="51" fillId="2" borderId="2" xfId="0" applyFont="1" applyFill="1" applyBorder="1" applyAlignment="1">
      <alignment horizontal="center" vertical="center" wrapText="1"/>
    </xf>
    <xf numFmtId="0" fontId="52" fillId="2" borderId="1" xfId="0" applyFont="1" applyFill="1" applyBorder="1" applyAlignment="1">
      <alignment horizontal="center" vertical="center"/>
    </xf>
    <xf numFmtId="0" fontId="52" fillId="2" borderId="2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9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13" xfId="0" applyFont="1" applyBorder="1" applyAlignment="1">
      <alignment horizontal="center"/>
    </xf>
    <xf numFmtId="0" fontId="14" fillId="0" borderId="0" xfId="0" applyFont="1" applyAlignment="1">
      <alignment horizontal="center"/>
    </xf>
    <xf numFmtId="9" fontId="16" fillId="0" borderId="1" xfId="2" applyFont="1" applyBorder="1" applyAlignment="1">
      <alignment horizontal="center" vertical="center"/>
    </xf>
    <xf numFmtId="9" fontId="16" fillId="0" borderId="1" xfId="2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9" fillId="0" borderId="0" xfId="3" applyFont="1" applyAlignment="1">
      <alignment horizontal="center" vertical="center"/>
    </xf>
    <xf numFmtId="0" fontId="60" fillId="0" borderId="0" xfId="3" applyFont="1" applyAlignment="1">
      <alignment horizontal="center" vertical="center"/>
    </xf>
    <xf numFmtId="0" fontId="15" fillId="0" borderId="15" xfId="3" applyFont="1" applyBorder="1" applyAlignment="1">
      <alignment horizontal="center" vertical="center"/>
    </xf>
    <xf numFmtId="0" fontId="15" fillId="0" borderId="15" xfId="3" applyFont="1" applyBorder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24" fillId="0" borderId="12" xfId="9" applyFont="1" applyBorder="1" applyAlignment="1">
      <alignment horizontal="center"/>
    </xf>
    <xf numFmtId="0" fontId="24" fillId="0" borderId="33" xfId="9" applyFont="1" applyBorder="1" applyAlignment="1">
      <alignment horizontal="center"/>
    </xf>
    <xf numFmtId="0" fontId="24" fillId="0" borderId="35" xfId="9" applyFont="1" applyBorder="1" applyAlignment="1">
      <alignment horizontal="center"/>
    </xf>
    <xf numFmtId="0" fontId="24" fillId="0" borderId="0" xfId="9" applyFont="1" applyAlignment="1">
      <alignment horizontal="center" vertical="center"/>
    </xf>
    <xf numFmtId="0" fontId="32" fillId="0" borderId="1" xfId="9" applyFont="1" applyBorder="1" applyAlignment="1">
      <alignment horizontal="center" vertical="center"/>
    </xf>
    <xf numFmtId="0" fontId="32" fillId="0" borderId="1" xfId="9" applyFont="1" applyBorder="1" applyAlignment="1">
      <alignment horizontal="center" vertical="center" wrapText="1"/>
    </xf>
    <xf numFmtId="0" fontId="24" fillId="0" borderId="1" xfId="9" applyFont="1" applyBorder="1" applyAlignment="1">
      <alignment horizontal="center"/>
    </xf>
  </cellXfs>
  <cellStyles count="11">
    <cellStyle name="Обычный" xfId="0" builtinId="0"/>
    <cellStyle name="Обычный 2" xfId="1" xr:uid="{FE931488-4A83-467B-8A68-3074B08A28CD}"/>
    <cellStyle name="Обычный 2 2" xfId="4" xr:uid="{3C1EE98C-C05B-4B2F-AEB1-926889CC0792}"/>
    <cellStyle name="Обычный 2 3" xfId="9" xr:uid="{FFCBA9FA-E023-42AD-892E-8D4057A969ED}"/>
    <cellStyle name="Обычный 2 4" xfId="10" xr:uid="{C06CF79A-BB66-4871-8A87-63A2737F246C}"/>
    <cellStyle name="Обычный 3" xfId="3" xr:uid="{00228F81-7B63-4620-A8E5-F545402BA0AB}"/>
    <cellStyle name="Обычный 4" xfId="6" xr:uid="{25CE6AB8-29F1-429C-A262-46CF4E27C84E}"/>
    <cellStyle name="Обычный 5" xfId="8" xr:uid="{5AB32811-E1FA-4B1A-B3FC-471D7983F79E}"/>
    <cellStyle name="Процентный" xfId="2" builtinId="5"/>
    <cellStyle name="Процентный 2" xfId="5" xr:uid="{F47E119D-A181-4AC0-A6D2-3FF04552DC06}"/>
    <cellStyle name="標準 2" xfId="7" xr:uid="{07E06490-8799-4FE2-A30B-E52AD9CEE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27.xml"/><Relationship Id="rId21" Type="http://schemas.openxmlformats.org/officeDocument/2006/relationships/externalLink" Target="externalLinks/externalLink9.xml"/><Relationship Id="rId34" Type="http://schemas.openxmlformats.org/officeDocument/2006/relationships/externalLink" Target="externalLinks/externalLink22.xml"/><Relationship Id="rId42" Type="http://schemas.openxmlformats.org/officeDocument/2006/relationships/externalLink" Target="externalLinks/externalLink30.xml"/><Relationship Id="rId47" Type="http://schemas.openxmlformats.org/officeDocument/2006/relationships/externalLink" Target="externalLinks/externalLink35.xml"/><Relationship Id="rId50" Type="http://schemas.openxmlformats.org/officeDocument/2006/relationships/externalLink" Target="externalLinks/externalLink38.xml"/><Relationship Id="rId55" Type="http://schemas.openxmlformats.org/officeDocument/2006/relationships/externalLink" Target="externalLinks/externalLink4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7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externalLink" Target="externalLinks/externalLink20.xml"/><Relationship Id="rId37" Type="http://schemas.openxmlformats.org/officeDocument/2006/relationships/externalLink" Target="externalLinks/externalLink25.xml"/><Relationship Id="rId40" Type="http://schemas.openxmlformats.org/officeDocument/2006/relationships/externalLink" Target="externalLinks/externalLink28.xml"/><Relationship Id="rId45" Type="http://schemas.openxmlformats.org/officeDocument/2006/relationships/externalLink" Target="externalLinks/externalLink33.xml"/><Relationship Id="rId53" Type="http://schemas.openxmlformats.org/officeDocument/2006/relationships/externalLink" Target="externalLinks/externalLink41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externalLink" Target="externalLinks/externalLink18.xml"/><Relationship Id="rId35" Type="http://schemas.openxmlformats.org/officeDocument/2006/relationships/externalLink" Target="externalLinks/externalLink23.xml"/><Relationship Id="rId43" Type="http://schemas.openxmlformats.org/officeDocument/2006/relationships/externalLink" Target="externalLinks/externalLink31.xml"/><Relationship Id="rId48" Type="http://schemas.openxmlformats.org/officeDocument/2006/relationships/externalLink" Target="externalLinks/externalLink36.xml"/><Relationship Id="rId56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33" Type="http://schemas.openxmlformats.org/officeDocument/2006/relationships/externalLink" Target="externalLinks/externalLink21.xml"/><Relationship Id="rId38" Type="http://schemas.openxmlformats.org/officeDocument/2006/relationships/externalLink" Target="externalLinks/externalLink26.xml"/><Relationship Id="rId46" Type="http://schemas.openxmlformats.org/officeDocument/2006/relationships/externalLink" Target="externalLinks/externalLink34.xml"/><Relationship Id="rId59" Type="http://schemas.openxmlformats.org/officeDocument/2006/relationships/sharedStrings" Target="sharedStrings.xml"/><Relationship Id="rId20" Type="http://schemas.openxmlformats.org/officeDocument/2006/relationships/externalLink" Target="externalLinks/externalLink8.xml"/><Relationship Id="rId41" Type="http://schemas.openxmlformats.org/officeDocument/2006/relationships/externalLink" Target="externalLinks/externalLink29.xml"/><Relationship Id="rId54" Type="http://schemas.openxmlformats.org/officeDocument/2006/relationships/externalLink" Target="externalLinks/externalLink4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36" Type="http://schemas.openxmlformats.org/officeDocument/2006/relationships/externalLink" Target="externalLinks/externalLink24.xml"/><Relationship Id="rId49" Type="http://schemas.openxmlformats.org/officeDocument/2006/relationships/externalLink" Target="externalLinks/externalLink37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9.xml"/><Relationship Id="rId44" Type="http://schemas.openxmlformats.org/officeDocument/2006/relationships/externalLink" Target="externalLinks/externalLink32.xml"/><Relationship Id="rId52" Type="http://schemas.openxmlformats.org/officeDocument/2006/relationships/externalLink" Target="externalLinks/externalLink40.xml"/><Relationship Id="rId6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1"/>
          <c:order val="1"/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/>
              </a:solidFill>
              <a:ln w="9525">
                <a:solidFill>
                  <a:schemeClr val="tx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'Форма отчета_сводная'!$F$19:$T$19</c15:sqref>
                  </c15:fullRef>
                </c:ext>
              </c:extLst>
              <c:f>('Форма отчета_сводная'!$F$19,'Форма отчета_сводная'!$I$19,'Форма отчета_сводная'!$L$19,'Форма отчета_сводная'!$O$19,'Форма отчета_сводная'!$R$19)</c:f>
              <c:strCache>
                <c:ptCount val="5"/>
                <c:pt idx="0">
                  <c:v>СОРТИРОВКА</c:v>
                </c:pt>
                <c:pt idx="1">
                  <c:v>РАЦИОНАЛЬНОЕ РАСПОЛОЖЕНИЕ</c:v>
                </c:pt>
                <c:pt idx="2">
                  <c:v>ЧИСТКА/УБОРКА</c:v>
                </c:pt>
                <c:pt idx="3">
                  <c:v>СТАНДАРТИЗАЦИЯ</c:v>
                </c:pt>
                <c:pt idx="4">
                  <c:v>СОВЕРШЕНСТВОВАНИЕ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'Форма отчета_сводная'!$F$23:$T$23</c15:sqref>
                  </c15:fullRef>
                </c:ext>
              </c:extLst>
              <c:f>('Форма отчета_сводная'!$F$23,'Форма отчета_сводная'!$I$23,'Форма отчета_сводная'!$L$23,'Форма отчета_сводная'!$O$23,'Форма отчета_сводная'!$R$23)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10-401F-A855-22ACE9528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2420720"/>
        <c:axId val="1984943152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ullRef>
                          <c15:sqref>'Форма отчета_сводная'!$F$19:$T$19</c15:sqref>
                        </c15:fullRef>
                        <c15:formulaRef>
                          <c15:sqref>('Форма отчета_сводная'!$F$19,'Форма отчета_сводная'!$I$19,'Форма отчета_сводная'!$L$19,'Форма отчета_сводная'!$O$19,'Форма отчета_сводная'!$R$19)</c15:sqref>
                        </c15:formulaRef>
                      </c:ext>
                    </c:extLst>
                    <c:strCache>
                      <c:ptCount val="5"/>
                      <c:pt idx="0">
                        <c:v>СОРТИРОВКА</c:v>
                      </c:pt>
                      <c:pt idx="1">
                        <c:v>РАЦИОНАЛЬНОЕ РАСПОЛОЖЕНИЕ</c:v>
                      </c:pt>
                      <c:pt idx="2">
                        <c:v>ЧИСТКА/УБОРКА</c:v>
                      </c:pt>
                      <c:pt idx="3">
                        <c:v>СТАНДАРТИЗАЦИЯ</c:v>
                      </c:pt>
                      <c:pt idx="4">
                        <c:v>СОВЕРШЕНСТВОВАНИЕ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'Форма отчета_сводная'!$F$20:$T$20</c15:sqref>
                        </c15:fullRef>
                        <c15:formulaRef>
                          <c15:sqref>('Форма отчета_сводная'!$F$20,'Форма отчета_сводная'!$I$20,'Форма отчета_сводная'!$L$20,'Форма отчета_сводная'!$O$20,'Форма отчета_сводная'!$R$20)</c15:sqref>
                        </c15:formulaRef>
                      </c:ext>
                    </c:extLst>
                    <c:numCache>
                      <c:formatCode>General</c:formatCode>
                      <c:ptCount val="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910-401F-A855-22ACE9528784}"/>
                  </c:ext>
                </c:extLst>
              </c15:ser>
            </c15:filteredRadarSeries>
            <c15:filteredRadarSeries>
              <c15:ser>
                <c:idx val="2"/>
                <c:order val="2"/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'Форма отчета_сводная'!$F$19:$T$19</c15:sqref>
                        </c15:fullRef>
                        <c15:formulaRef>
                          <c15:sqref>('Форма отчета_сводная'!$F$19,'Форма отчета_сводная'!$I$19,'Форма отчета_сводная'!$L$19,'Форма отчета_сводная'!$O$19,'Форма отчета_сводная'!$R$19)</c15:sqref>
                        </c15:formulaRef>
                      </c:ext>
                    </c:extLst>
                    <c:strCache>
                      <c:ptCount val="5"/>
                      <c:pt idx="0">
                        <c:v>СОРТИРОВКА</c:v>
                      </c:pt>
                      <c:pt idx="1">
                        <c:v>РАЦИОНАЛЬНОЕ РАСПОЛОЖЕНИЕ</c:v>
                      </c:pt>
                      <c:pt idx="2">
                        <c:v>ЧИСТКА/УБОРКА</c:v>
                      </c:pt>
                      <c:pt idx="3">
                        <c:v>СТАНДАРТИЗАЦИЯ</c:v>
                      </c:pt>
                      <c:pt idx="4">
                        <c:v>СОВЕРШЕНСТВОВАНИЕ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'Форма отчета_сводная'!$F$24:$T$24</c15:sqref>
                        </c15:fullRef>
                        <c15:formulaRef>
                          <c15:sqref>('Форма отчета_сводная'!$F$24,'Форма отчета_сводная'!$I$24,'Форма отчета_сводная'!$L$24,'Форма отчета_сводная'!$O$24,'Форма отчета_сводная'!$R$24)</c15:sqref>
                        </c15:formulaRef>
                      </c:ext>
                    </c:extLst>
                    <c:numCache>
                      <c:formatCode>0%</c:formatCode>
                      <c:ptCount val="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910-401F-A855-22ACE9528784}"/>
                  </c:ext>
                </c:extLst>
              </c15:ser>
            </c15:filteredRadarSeries>
          </c:ext>
        </c:extLst>
      </c:radarChart>
      <c:catAx>
        <c:axId val="1822420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84943152"/>
        <c:crosses val="autoZero"/>
        <c:auto val="1"/>
        <c:lblAlgn val="ctr"/>
        <c:lblOffset val="100"/>
        <c:noMultiLvlLbl val="0"/>
      </c:catAx>
      <c:valAx>
        <c:axId val="19849431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22420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ru-RU"/>
              <a:t>Динамика по 5С</a:t>
            </a:r>
          </a:p>
        </c:rich>
      </c:tx>
      <c:layout>
        <c:manualLayout>
          <c:xMode val="edge"/>
          <c:yMode val="edge"/>
          <c:x val="0.42335829422344073"/>
          <c:y val="3.93574247405464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ru-RU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'Прил.9 Сводные результаты'!$P$36</c:f>
              <c:strCache>
                <c:ptCount val="1"/>
                <c:pt idx="0">
                  <c:v>План, %</c:v>
                </c:pt>
              </c:strCache>
            </c:strRef>
          </c:tx>
          <c:spPr>
            <a:gradFill flip="none" rotWithShape="1">
              <a:gsLst>
                <a:gs pos="0">
                  <a:schemeClr val="accent4">
                    <a:lumMod val="5000"/>
                    <a:lumOff val="95000"/>
                  </a:schemeClr>
                </a:gs>
                <a:gs pos="51000">
                  <a:schemeClr val="accent4">
                    <a:lumMod val="45000"/>
                    <a:lumOff val="55000"/>
                  </a:schemeClr>
                </a:gs>
                <a:gs pos="83000">
                  <a:schemeClr val="accent4">
                    <a:lumMod val="45000"/>
                    <a:lumOff val="55000"/>
                  </a:schemeClr>
                </a:gs>
                <a:gs pos="100000">
                  <a:schemeClr val="accent4">
                    <a:lumMod val="30000"/>
                    <a:lumOff val="70000"/>
                  </a:schemeClr>
                </a:gs>
              </a:gsLst>
              <a:lin ang="5400000" scaled="1"/>
              <a:tileRect/>
            </a:gradFill>
            <a:ln w="25400" cap="rnd" cmpd="dbl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cat>
            <c:strRef>
              <c:f>'Прил.9 Сводные результаты'!$Q$35:$AB$35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'Прил.9 Сводные результаты'!$Q$36:$AB$36</c:f>
              <c:numCache>
                <c:formatCode>0%</c:formatCode>
                <c:ptCount val="12"/>
                <c:pt idx="0">
                  <c:v>0.3</c:v>
                </c:pt>
                <c:pt idx="1">
                  <c:v>0.35</c:v>
                </c:pt>
                <c:pt idx="2">
                  <c:v>0.4</c:v>
                </c:pt>
                <c:pt idx="3">
                  <c:v>0.45</c:v>
                </c:pt>
                <c:pt idx="4">
                  <c:v>0.5</c:v>
                </c:pt>
                <c:pt idx="5">
                  <c:v>0.55000000000000004</c:v>
                </c:pt>
                <c:pt idx="6">
                  <c:v>0.6</c:v>
                </c:pt>
                <c:pt idx="7">
                  <c:v>0.6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41-4964-831C-B899511C9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414511"/>
        <c:axId val="529417839"/>
      </c:areaChart>
      <c:barChart>
        <c:barDir val="col"/>
        <c:grouping val="clustered"/>
        <c:varyColors val="0"/>
        <c:ser>
          <c:idx val="1"/>
          <c:order val="1"/>
          <c:tx>
            <c:strRef>
              <c:f>'Прил.9 Сводные результаты'!$P$37</c:f>
              <c:strCache>
                <c:ptCount val="1"/>
                <c:pt idx="0">
                  <c:v>факт%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'Прил.9 Сводные результаты'!$Q$35:$AB$35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'Прил.9 Сводные результаты'!$Q$37:$AB$37</c:f>
              <c:numCache>
                <c:formatCode>0%</c:formatCode>
                <c:ptCount val="12"/>
                <c:pt idx="0">
                  <c:v>0.6</c:v>
                </c:pt>
                <c:pt idx="1">
                  <c:v>0.45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41-4964-831C-B899511C921A}"/>
            </c:ext>
          </c:extLst>
        </c:ser>
        <c:ser>
          <c:idx val="2"/>
          <c:order val="2"/>
          <c:tx>
            <c:strRef>
              <c:f>'Прил.9 Сводные результаты'!$P$38</c:f>
              <c:strCache>
                <c:ptCount val="1"/>
                <c:pt idx="0">
                  <c:v>факт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'Прил.9 Сводные результаты'!$Q$35:$AB$35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'Прил.9 Сводные результаты'!$Q$38:$AB$38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0.37999999999999995</c:v>
                </c:pt>
                <c:pt idx="3">
                  <c:v>0.3</c:v>
                </c:pt>
                <c:pt idx="4">
                  <c:v>0.44666666666666666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41-4964-831C-B899511C9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9414511"/>
        <c:axId val="529417839"/>
      </c:barChart>
      <c:catAx>
        <c:axId val="529414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529417839"/>
        <c:crosses val="autoZero"/>
        <c:auto val="1"/>
        <c:lblAlgn val="ctr"/>
        <c:lblOffset val="100"/>
        <c:noMultiLvlLbl val="0"/>
      </c:catAx>
      <c:valAx>
        <c:axId val="52941783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529414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ru-RU"/>
              <a:t>Результаты последнего аудита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18762471639036493"/>
          <c:y val="0.1826843654077126"/>
          <c:w val="0.64085621564352302"/>
          <c:h val="0.68458586297068846"/>
        </c:manualLayout>
      </c:layout>
      <c:radarChart>
        <c:radarStyle val="marker"/>
        <c:varyColors val="0"/>
        <c:ser>
          <c:idx val="0"/>
          <c:order val="0"/>
          <c:tx>
            <c:strRef>
              <c:f>'Прил.9 Сводные результаты'!$Q$39</c:f>
              <c:strCache>
                <c:ptCount val="1"/>
                <c:pt idx="0">
                  <c:v>Цель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>
                  <a:lumMod val="7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'Прил.9 Сводные результаты'!$O$40:$O$44</c:f>
              <c:strCache>
                <c:ptCount val="5"/>
                <c:pt idx="0">
                  <c:v>Сортировка</c:v>
                </c:pt>
                <c:pt idx="1">
                  <c:v>Соблюдение порядка</c:v>
                </c:pt>
                <c:pt idx="2">
                  <c:v>Содержание в чистоте</c:v>
                </c:pt>
                <c:pt idx="3">
                  <c:v>Стандартизация</c:v>
                </c:pt>
                <c:pt idx="4">
                  <c:v>Совершенствование</c:v>
                </c:pt>
              </c:strCache>
            </c:strRef>
          </c:cat>
          <c:val>
            <c:numRef>
              <c:f>'Прил.9 Сводные результаты'!$Q$40:$Q$44</c:f>
              <c:numCache>
                <c:formatCode>0%</c:formatCode>
                <c:ptCount val="5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6-40A9-B326-3C3707F54B9F}"/>
            </c:ext>
          </c:extLst>
        </c:ser>
        <c:ser>
          <c:idx val="1"/>
          <c:order val="1"/>
          <c:tx>
            <c:strRef>
              <c:f>'Прил.9 Сводные результаты'!$P$39</c:f>
              <c:strCache>
                <c:ptCount val="1"/>
                <c:pt idx="0">
                  <c:v>Октябрь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x"/>
            <c:size val="4"/>
            <c:spPr>
              <a:solidFill>
                <a:schemeClr val="bg1">
                  <a:lumMod val="75000"/>
                </a:schemeClr>
              </a:solidFill>
              <a:ln w="9525">
                <a:solidFill>
                  <a:srgbClr val="C00000"/>
                </a:solidFill>
              </a:ln>
              <a:effectLst/>
            </c:spPr>
          </c:marker>
          <c:val>
            <c:numRef>
              <c:f>'Прил.9 Сводные результаты'!$P$40:$P$44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06-40A9-B326-3C3707F54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0198383"/>
        <c:axId val="690191311"/>
      </c:radarChart>
      <c:catAx>
        <c:axId val="690198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690191311"/>
        <c:crosses val="autoZero"/>
        <c:auto val="1"/>
        <c:lblAlgn val="ctr"/>
        <c:lblOffset val="100"/>
        <c:noMultiLvlLbl val="0"/>
      </c:catAx>
      <c:valAx>
        <c:axId val="69019131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690198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'[44]Данные для диаграмм'!$C$1</c:f>
          <c:strCache>
            <c:ptCount val="1"/>
            <c:pt idx="0">
              <c:v>1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3810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'[44]Данные для диаграмм'!$A$2:$A$6</c:f>
              <c:strCache>
                <c:ptCount val="5"/>
                <c:pt idx="0">
                  <c:v>1С</c:v>
                </c:pt>
                <c:pt idx="1">
                  <c:v>2С</c:v>
                </c:pt>
                <c:pt idx="2">
                  <c:v>3С</c:v>
                </c:pt>
                <c:pt idx="3">
                  <c:v>4С</c:v>
                </c:pt>
                <c:pt idx="4">
                  <c:v>5С</c:v>
                </c:pt>
              </c:strCache>
            </c:strRef>
          </c:cat>
          <c:val>
            <c:numRef>
              <c:f>'[44]Данные для диаграмм'!$C$2:$C$6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52-4D64-9CC0-859BB405C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231775"/>
        <c:axId val="693908895"/>
      </c:radarChart>
      <c:catAx>
        <c:axId val="70823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93908895"/>
        <c:crosses val="autoZero"/>
        <c:auto val="1"/>
        <c:lblAlgn val="ctr"/>
        <c:lblOffset val="100"/>
        <c:noMultiLvlLbl val="0"/>
      </c:catAx>
      <c:valAx>
        <c:axId val="693908895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08231775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'[44]Данные для диаграмм'!$D$1</c:f>
          <c:strCache>
            <c:ptCount val="1"/>
            <c:pt idx="0">
              <c:v>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3810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'[44]Данные для диаграмм'!$A$2:$A$6</c:f>
              <c:strCache>
                <c:ptCount val="5"/>
                <c:pt idx="0">
                  <c:v>1С</c:v>
                </c:pt>
                <c:pt idx="1">
                  <c:v>2С</c:v>
                </c:pt>
                <c:pt idx="2">
                  <c:v>3С</c:v>
                </c:pt>
                <c:pt idx="3">
                  <c:v>4С</c:v>
                </c:pt>
                <c:pt idx="4">
                  <c:v>5С</c:v>
                </c:pt>
              </c:strCache>
            </c:strRef>
          </c:cat>
          <c:val>
            <c:numRef>
              <c:f>'[44]Данные для диаграмм'!$D$2:$D$6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10-411D-B15E-E3DF8F1CB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231775"/>
        <c:axId val="693908895"/>
      </c:radarChart>
      <c:catAx>
        <c:axId val="70823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93908895"/>
        <c:crosses val="autoZero"/>
        <c:auto val="1"/>
        <c:lblAlgn val="ctr"/>
        <c:lblOffset val="100"/>
        <c:noMultiLvlLbl val="0"/>
      </c:catAx>
      <c:valAx>
        <c:axId val="693908895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08231775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3810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'[44]Данные для диаграмм'!$A$2:$A$6</c:f>
              <c:strCache>
                <c:ptCount val="5"/>
                <c:pt idx="0">
                  <c:v>1С</c:v>
                </c:pt>
                <c:pt idx="1">
                  <c:v>2С</c:v>
                </c:pt>
                <c:pt idx="2">
                  <c:v>3С</c:v>
                </c:pt>
                <c:pt idx="3">
                  <c:v>4С</c:v>
                </c:pt>
                <c:pt idx="4">
                  <c:v>5С</c:v>
                </c:pt>
              </c:strCache>
            </c:strRef>
          </c:cat>
          <c:val>
            <c:numRef>
              <c:f>'[44]Данные для диаграмм'!$E$2:$E$6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71-47D1-95B7-6FF9BE5711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231775"/>
        <c:axId val="693908895"/>
      </c:radarChart>
      <c:catAx>
        <c:axId val="70823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93908895"/>
        <c:crosses val="autoZero"/>
        <c:auto val="1"/>
        <c:lblAlgn val="ctr"/>
        <c:lblOffset val="100"/>
        <c:noMultiLvlLbl val="0"/>
      </c:catAx>
      <c:valAx>
        <c:axId val="693908895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08231775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'[44]Данные для диаграмм'!$A$2:$A$6</c:f>
              <c:strCache>
                <c:ptCount val="5"/>
                <c:pt idx="0">
                  <c:v>1С</c:v>
                </c:pt>
                <c:pt idx="1">
                  <c:v>2С</c:v>
                </c:pt>
                <c:pt idx="2">
                  <c:v>3С</c:v>
                </c:pt>
                <c:pt idx="3">
                  <c:v>4С</c:v>
                </c:pt>
                <c:pt idx="4">
                  <c:v>5С</c:v>
                </c:pt>
              </c:strCache>
            </c:strRef>
          </c:cat>
          <c:val>
            <c:numRef>
              <c:f>'[44]Данные для диаграмм'!$F$2:$F$6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1C85-4C05-BB4E-67D8580DF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231775"/>
        <c:axId val="693908895"/>
      </c:radarChart>
      <c:catAx>
        <c:axId val="70823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93908895"/>
        <c:crosses val="autoZero"/>
        <c:auto val="1"/>
        <c:lblAlgn val="ctr"/>
        <c:lblOffset val="100"/>
        <c:noMultiLvlLbl val="0"/>
      </c:catAx>
      <c:valAx>
        <c:axId val="693908895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08231775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47625</xdr:colOff>
      <xdr:row>11</xdr:row>
      <xdr:rowOff>158749</xdr:rowOff>
    </xdr:from>
    <xdr:to>
      <xdr:col>32</xdr:col>
      <xdr:colOff>225425</xdr:colOff>
      <xdr:row>38</xdr:row>
      <xdr:rowOff>28993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8D7DB5F-DF0C-4AA5-AB28-ADA0F0FA1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80542" y="2899832"/>
          <a:ext cx="3405716" cy="4833828"/>
        </a:xfrm>
        <a:prstGeom prst="rect">
          <a:avLst/>
        </a:prstGeom>
      </xdr:spPr>
    </xdr:pic>
    <xdr:clientData/>
  </xdr:twoCellAnchor>
  <xdr:twoCellAnchor editAs="oneCell">
    <xdr:from>
      <xdr:col>32</xdr:col>
      <xdr:colOff>476250</xdr:colOff>
      <xdr:row>11</xdr:row>
      <xdr:rowOff>174625</xdr:rowOff>
    </xdr:from>
    <xdr:to>
      <xdr:col>36</xdr:col>
      <xdr:colOff>216391</xdr:colOff>
      <xdr:row>38</xdr:row>
      <xdr:rowOff>44450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A54652B-39BA-48F5-992A-AC51D8709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48050" y="2835275"/>
          <a:ext cx="2981816" cy="4851400"/>
        </a:xfrm>
        <a:prstGeom prst="rect">
          <a:avLst/>
        </a:prstGeom>
      </xdr:spPr>
    </xdr:pic>
    <xdr:clientData/>
  </xdr:twoCellAnchor>
  <xdr:twoCellAnchor editAs="oneCell">
    <xdr:from>
      <xdr:col>37</xdr:col>
      <xdr:colOff>241299</xdr:colOff>
      <xdr:row>18</xdr:row>
      <xdr:rowOff>101600</xdr:rowOff>
    </xdr:from>
    <xdr:to>
      <xdr:col>42</xdr:col>
      <xdr:colOff>558800</xdr:colOff>
      <xdr:row>28</xdr:row>
      <xdr:rowOff>139700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CA014CE1-1747-4EAA-A54F-0DFE6320C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24549" y="4165600"/>
          <a:ext cx="3489326" cy="1787525"/>
        </a:xfrm>
        <a:prstGeom prst="rect">
          <a:avLst/>
        </a:prstGeom>
      </xdr:spPr>
    </xdr:pic>
    <xdr:clientData/>
  </xdr:twoCellAnchor>
  <xdr:twoCellAnchor>
    <xdr:from>
      <xdr:col>29</xdr:col>
      <xdr:colOff>571500</xdr:colOff>
      <xdr:row>17</xdr:row>
      <xdr:rowOff>111125</xdr:rowOff>
    </xdr:from>
    <xdr:to>
      <xdr:col>30</xdr:col>
      <xdr:colOff>285750</xdr:colOff>
      <xdr:row>19</xdr:row>
      <xdr:rowOff>63500</xdr:rowOff>
    </xdr:to>
    <xdr:sp macro="" textlink="">
      <xdr:nvSpPr>
        <xdr:cNvPr id="11" name="Овал 10">
          <a:extLst>
            <a:ext uri="{FF2B5EF4-FFF2-40B4-BE49-F238E27FC236}">
              <a16:creationId xmlns:a16="http://schemas.microsoft.com/office/drawing/2014/main" id="{4F0C9C6A-7447-4A9C-A4F9-F6976557A39E}"/>
            </a:ext>
          </a:extLst>
        </xdr:cNvPr>
        <xdr:cNvSpPr/>
      </xdr:nvSpPr>
      <xdr:spPr>
        <a:xfrm>
          <a:off x="1847850" y="3854450"/>
          <a:ext cx="352425" cy="317500"/>
        </a:xfrm>
        <a:prstGeom prst="ellips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100">
              <a:solidFill>
                <a:schemeClr val="tx1"/>
              </a:solidFill>
            </a:rPr>
            <a:t>1</a:t>
          </a:r>
        </a:p>
      </xdr:txBody>
    </xdr:sp>
    <xdr:clientData/>
  </xdr:twoCellAnchor>
  <xdr:twoCellAnchor>
    <xdr:from>
      <xdr:col>36</xdr:col>
      <xdr:colOff>120650</xdr:colOff>
      <xdr:row>17</xdr:row>
      <xdr:rowOff>88900</xdr:rowOff>
    </xdr:from>
    <xdr:to>
      <xdr:col>36</xdr:col>
      <xdr:colOff>438150</xdr:colOff>
      <xdr:row>19</xdr:row>
      <xdr:rowOff>41275</xdr:rowOff>
    </xdr:to>
    <xdr:sp macro="" textlink="">
      <xdr:nvSpPr>
        <xdr:cNvPr id="12" name="Овал 11">
          <a:extLst>
            <a:ext uri="{FF2B5EF4-FFF2-40B4-BE49-F238E27FC236}">
              <a16:creationId xmlns:a16="http://schemas.microsoft.com/office/drawing/2014/main" id="{62988FDC-0756-40D6-97E2-5E8D53364423}"/>
            </a:ext>
          </a:extLst>
        </xdr:cNvPr>
        <xdr:cNvSpPr/>
      </xdr:nvSpPr>
      <xdr:spPr>
        <a:xfrm>
          <a:off x="5829300" y="3829050"/>
          <a:ext cx="314325" cy="320675"/>
        </a:xfrm>
        <a:prstGeom prst="ellips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100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38</xdr:col>
      <xdr:colOff>574675</xdr:colOff>
      <xdr:row>19</xdr:row>
      <xdr:rowOff>3175</xdr:rowOff>
    </xdr:from>
    <xdr:to>
      <xdr:col>39</xdr:col>
      <xdr:colOff>288925</xdr:colOff>
      <xdr:row>20</xdr:row>
      <xdr:rowOff>146050</xdr:rowOff>
    </xdr:to>
    <xdr:sp macro="" textlink="">
      <xdr:nvSpPr>
        <xdr:cNvPr id="13" name="Овал 12">
          <a:extLst>
            <a:ext uri="{FF2B5EF4-FFF2-40B4-BE49-F238E27FC236}">
              <a16:creationId xmlns:a16="http://schemas.microsoft.com/office/drawing/2014/main" id="{B70F0426-C3F1-479F-8706-AD0A7430476A}"/>
            </a:ext>
          </a:extLst>
        </xdr:cNvPr>
        <xdr:cNvSpPr/>
      </xdr:nvSpPr>
      <xdr:spPr>
        <a:xfrm>
          <a:off x="7559675" y="4111625"/>
          <a:ext cx="352425" cy="317500"/>
        </a:xfrm>
        <a:prstGeom prst="ellips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100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4</xdr:col>
      <xdr:colOff>619125</xdr:colOff>
      <xdr:row>0</xdr:row>
      <xdr:rowOff>409575</xdr:rowOff>
    </xdr:from>
    <xdr:to>
      <xdr:col>10</xdr:col>
      <xdr:colOff>66675</xdr:colOff>
      <xdr:row>9</xdr:row>
      <xdr:rowOff>139700</xdr:rowOff>
    </xdr:to>
    <xdr:sp macro="" textlink="">
      <xdr:nvSpPr>
        <xdr:cNvPr id="15" name="Овал 14">
          <a:extLst>
            <a:ext uri="{FF2B5EF4-FFF2-40B4-BE49-F238E27FC236}">
              <a16:creationId xmlns:a16="http://schemas.microsoft.com/office/drawing/2014/main" id="{4B0EF93C-075D-46B5-89FC-1025A92082AD}"/>
            </a:ext>
          </a:extLst>
        </xdr:cNvPr>
        <xdr:cNvSpPr/>
      </xdr:nvSpPr>
      <xdr:spPr>
        <a:xfrm>
          <a:off x="3159125" y="409575"/>
          <a:ext cx="3035300" cy="2079625"/>
        </a:xfrm>
        <a:prstGeom prst="ellipse">
          <a:avLst/>
        </a:prstGeom>
        <a:noFill/>
        <a:ln w="28575">
          <a:solidFill>
            <a:schemeClr val="accent1"/>
          </a:solidFill>
          <a:prstDash val="dash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158750</xdr:colOff>
      <xdr:row>1</xdr:row>
      <xdr:rowOff>222250</xdr:rowOff>
    </xdr:from>
    <xdr:to>
      <xdr:col>4</xdr:col>
      <xdr:colOff>142875</xdr:colOff>
      <xdr:row>10</xdr:row>
      <xdr:rowOff>15875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8326DBED-7D25-48AA-A9CA-B77005B1178A}"/>
            </a:ext>
          </a:extLst>
        </xdr:cNvPr>
        <xdr:cNvSpPr/>
      </xdr:nvSpPr>
      <xdr:spPr>
        <a:xfrm>
          <a:off x="158750" y="730250"/>
          <a:ext cx="2524125" cy="1809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800"/>
            <a:t>Заполняется название цеха / участка, а также номер  рабочего</a:t>
          </a:r>
          <a:r>
            <a:rPr lang="ru-RU" sz="1800" baseline="0"/>
            <a:t> места и название выполняемой операции /процесса</a:t>
          </a:r>
          <a:endParaRPr lang="ru-RU" sz="1800"/>
        </a:p>
      </xdr:txBody>
    </xdr:sp>
    <xdr:clientData/>
  </xdr:twoCellAnchor>
  <xdr:twoCellAnchor>
    <xdr:from>
      <xdr:col>4</xdr:col>
      <xdr:colOff>158750</xdr:colOff>
      <xdr:row>4</xdr:row>
      <xdr:rowOff>179388</xdr:rowOff>
    </xdr:from>
    <xdr:to>
      <xdr:col>4</xdr:col>
      <xdr:colOff>615950</xdr:colOff>
      <xdr:row>4</xdr:row>
      <xdr:rowOff>190500</xdr:rowOff>
    </xdr:to>
    <xdr:cxnSp macro="">
      <xdr:nvCxnSpPr>
        <xdr:cNvPr id="20" name="Прямая со стрелкой 19">
          <a:extLst>
            <a:ext uri="{FF2B5EF4-FFF2-40B4-BE49-F238E27FC236}">
              <a16:creationId xmlns:a16="http://schemas.microsoft.com/office/drawing/2014/main" id="{286443D9-4FA9-4612-A578-15546A5E10BF}"/>
            </a:ext>
          </a:extLst>
        </xdr:cNvPr>
        <xdr:cNvCxnSpPr>
          <a:endCxn id="15" idx="2"/>
        </xdr:cNvCxnSpPr>
      </xdr:nvCxnSpPr>
      <xdr:spPr>
        <a:xfrm flipV="1">
          <a:off x="2698750" y="1449388"/>
          <a:ext cx="457200" cy="11112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187325</xdr:colOff>
      <xdr:row>0</xdr:row>
      <xdr:rowOff>438150</xdr:rowOff>
    </xdr:from>
    <xdr:to>
      <xdr:col>20</xdr:col>
      <xdr:colOff>619125</xdr:colOff>
      <xdr:row>10</xdr:row>
      <xdr:rowOff>0</xdr:rowOff>
    </xdr:to>
    <xdr:sp macro="" textlink="">
      <xdr:nvSpPr>
        <xdr:cNvPr id="21" name="Овал 20">
          <a:extLst>
            <a:ext uri="{FF2B5EF4-FFF2-40B4-BE49-F238E27FC236}">
              <a16:creationId xmlns:a16="http://schemas.microsoft.com/office/drawing/2014/main" id="{2ED4AA10-205E-46E3-AB17-6C835EC7FC6F}"/>
            </a:ext>
          </a:extLst>
        </xdr:cNvPr>
        <xdr:cNvSpPr/>
      </xdr:nvSpPr>
      <xdr:spPr>
        <a:xfrm>
          <a:off x="6315075" y="438150"/>
          <a:ext cx="6972300" cy="2085975"/>
        </a:xfrm>
        <a:prstGeom prst="ellipse">
          <a:avLst/>
        </a:prstGeom>
        <a:noFill/>
        <a:ln w="28575">
          <a:solidFill>
            <a:schemeClr val="accent1"/>
          </a:solidFill>
          <a:prstDash val="dash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21</xdr:col>
      <xdr:colOff>539750</xdr:colOff>
      <xdr:row>1</xdr:row>
      <xdr:rowOff>200025</xdr:rowOff>
    </xdr:from>
    <xdr:to>
      <xdr:col>26</xdr:col>
      <xdr:colOff>177800</xdr:colOff>
      <xdr:row>21</xdr:row>
      <xdr:rowOff>111125</xdr:rowOff>
    </xdr:to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C7D24617-D6ED-4F40-9A2B-C955F22F45C1}"/>
            </a:ext>
          </a:extLst>
        </xdr:cNvPr>
        <xdr:cNvSpPr/>
      </xdr:nvSpPr>
      <xdr:spPr>
        <a:xfrm>
          <a:off x="13843000" y="708025"/>
          <a:ext cx="2813050" cy="39909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800"/>
            <a:t>Заполняется дата разработки</a:t>
          </a:r>
          <a:r>
            <a:rPr lang="ru-RU" sz="1800" baseline="0"/>
            <a:t> стандарта, а также даты изменений (пересмотра стандарта), рекомендуемая периодичность: не реже 1 раза  в 6 мес. или при изменениях на р/м. Указывается Ф.И.О. разработчика (мастер), ФИО согласующих стандарт (нач.цеха) и вспомогательных служб при необходимости</a:t>
          </a:r>
          <a:endParaRPr lang="ru-RU" sz="1800"/>
        </a:p>
      </xdr:txBody>
    </xdr:sp>
    <xdr:clientData/>
  </xdr:twoCellAnchor>
  <xdr:twoCellAnchor>
    <xdr:from>
      <xdr:col>20</xdr:col>
      <xdr:colOff>615950</xdr:colOff>
      <xdr:row>4</xdr:row>
      <xdr:rowOff>209550</xdr:rowOff>
    </xdr:from>
    <xdr:to>
      <xdr:col>21</xdr:col>
      <xdr:colOff>527050</xdr:colOff>
      <xdr:row>4</xdr:row>
      <xdr:rowOff>209551</xdr:rowOff>
    </xdr:to>
    <xdr:cxnSp macro="">
      <xdr:nvCxnSpPr>
        <xdr:cNvPr id="23" name="Прямая со стрелкой 22">
          <a:extLst>
            <a:ext uri="{FF2B5EF4-FFF2-40B4-BE49-F238E27FC236}">
              <a16:creationId xmlns:a16="http://schemas.microsoft.com/office/drawing/2014/main" id="{914EE4CD-CAC8-4DFC-A8E5-7356AF5F21CF}"/>
            </a:ext>
          </a:extLst>
        </xdr:cNvPr>
        <xdr:cNvCxnSpPr/>
      </xdr:nvCxnSpPr>
      <xdr:spPr>
        <a:xfrm flipH="1" flipV="1">
          <a:off x="13284200" y="1479550"/>
          <a:ext cx="546100" cy="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47624</xdr:colOff>
      <xdr:row>10</xdr:row>
      <xdr:rowOff>101600</xdr:rowOff>
    </xdr:from>
    <xdr:to>
      <xdr:col>20</xdr:col>
      <xdr:colOff>539749</xdr:colOff>
      <xdr:row>38</xdr:row>
      <xdr:rowOff>66675</xdr:rowOff>
    </xdr:to>
    <xdr:sp macro="" textlink="">
      <xdr:nvSpPr>
        <xdr:cNvPr id="25" name="Овал 24">
          <a:extLst>
            <a:ext uri="{FF2B5EF4-FFF2-40B4-BE49-F238E27FC236}">
              <a16:creationId xmlns:a16="http://schemas.microsoft.com/office/drawing/2014/main" id="{64674E3C-2335-4B0C-BB8C-69E56C3744DC}"/>
            </a:ext>
          </a:extLst>
        </xdr:cNvPr>
        <xdr:cNvSpPr/>
      </xdr:nvSpPr>
      <xdr:spPr>
        <a:xfrm>
          <a:off x="3222624" y="2625725"/>
          <a:ext cx="9985375" cy="4997450"/>
        </a:xfrm>
        <a:prstGeom prst="ellipse">
          <a:avLst/>
        </a:prstGeom>
        <a:noFill/>
        <a:ln w="28575">
          <a:solidFill>
            <a:schemeClr val="accent1"/>
          </a:solidFill>
          <a:prstDash val="dash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146050</xdr:colOff>
      <xdr:row>19</xdr:row>
      <xdr:rowOff>139700</xdr:rowOff>
    </xdr:from>
    <xdr:to>
      <xdr:col>4</xdr:col>
      <xdr:colOff>123825</xdr:colOff>
      <xdr:row>30</xdr:row>
      <xdr:rowOff>34925</xdr:rowOff>
    </xdr:to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9E1F57D8-902A-44B3-BD31-FFCC6B69E804}"/>
            </a:ext>
          </a:extLst>
        </xdr:cNvPr>
        <xdr:cNvSpPr/>
      </xdr:nvSpPr>
      <xdr:spPr>
        <a:xfrm>
          <a:off x="146050" y="4378325"/>
          <a:ext cx="2517775" cy="1816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800"/>
            <a:t>Представление стандартного (эталонного)</a:t>
          </a:r>
          <a:r>
            <a:rPr lang="ru-RU" sz="1800" baseline="0"/>
            <a:t> состояния участка в виде фото, эскизов, схем</a:t>
          </a:r>
          <a:endParaRPr lang="ru-RU" sz="1800"/>
        </a:p>
      </xdr:txBody>
    </xdr:sp>
    <xdr:clientData/>
  </xdr:twoCellAnchor>
  <xdr:twoCellAnchor>
    <xdr:from>
      <xdr:col>4</xdr:col>
      <xdr:colOff>120650</xdr:colOff>
      <xdr:row>25</xdr:row>
      <xdr:rowOff>0</xdr:rowOff>
    </xdr:from>
    <xdr:to>
      <xdr:col>5</xdr:col>
      <xdr:colOff>63500</xdr:colOff>
      <xdr:row>25</xdr:row>
      <xdr:rowOff>1588</xdr:rowOff>
    </xdr:to>
    <xdr:cxnSp macro="">
      <xdr:nvCxnSpPr>
        <xdr:cNvPr id="30" name="Прямая со стрелкой 29">
          <a:extLst>
            <a:ext uri="{FF2B5EF4-FFF2-40B4-BE49-F238E27FC236}">
              <a16:creationId xmlns:a16="http://schemas.microsoft.com/office/drawing/2014/main" id="{716EE8E2-4A72-4C63-AE68-F286D0C84590}"/>
            </a:ext>
          </a:extLst>
        </xdr:cNvPr>
        <xdr:cNvCxnSpPr>
          <a:stCxn id="26" idx="3"/>
        </xdr:cNvCxnSpPr>
      </xdr:nvCxnSpPr>
      <xdr:spPr>
        <a:xfrm flipV="1">
          <a:off x="2660650" y="5286375"/>
          <a:ext cx="577850" cy="1588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19049</xdr:colOff>
      <xdr:row>38</xdr:row>
      <xdr:rowOff>127000</xdr:rowOff>
    </xdr:from>
    <xdr:to>
      <xdr:col>20</xdr:col>
      <xdr:colOff>507999</xdr:colOff>
      <xdr:row>47</xdr:row>
      <xdr:rowOff>190500</xdr:rowOff>
    </xdr:to>
    <xdr:sp macro="" textlink="">
      <xdr:nvSpPr>
        <xdr:cNvPr id="31" name="Овал 30">
          <a:extLst>
            <a:ext uri="{FF2B5EF4-FFF2-40B4-BE49-F238E27FC236}">
              <a16:creationId xmlns:a16="http://schemas.microsoft.com/office/drawing/2014/main" id="{58112649-20B4-47ED-B098-0EC4A6208394}"/>
            </a:ext>
          </a:extLst>
        </xdr:cNvPr>
        <xdr:cNvSpPr/>
      </xdr:nvSpPr>
      <xdr:spPr>
        <a:xfrm>
          <a:off x="3194049" y="7683500"/>
          <a:ext cx="9982200" cy="3063875"/>
        </a:xfrm>
        <a:prstGeom prst="ellipse">
          <a:avLst/>
        </a:prstGeom>
        <a:noFill/>
        <a:ln w="28575">
          <a:solidFill>
            <a:schemeClr val="accent1"/>
          </a:solidFill>
          <a:prstDash val="dash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22</xdr:col>
      <xdr:colOff>15875</xdr:colOff>
      <xdr:row>39</xdr:row>
      <xdr:rowOff>47624</xdr:rowOff>
    </xdr:from>
    <xdr:to>
      <xdr:col>26</xdr:col>
      <xdr:colOff>292100</xdr:colOff>
      <xdr:row>48</xdr:row>
      <xdr:rowOff>111124</xdr:rowOff>
    </xdr:to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id="{BEA13772-1B86-4CBE-966D-954FB5675D29}"/>
            </a:ext>
          </a:extLst>
        </xdr:cNvPr>
        <xdr:cNvSpPr/>
      </xdr:nvSpPr>
      <xdr:spPr>
        <a:xfrm>
          <a:off x="13954125" y="7778749"/>
          <a:ext cx="2816225" cy="31591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800"/>
            <a:t>Описывается</a:t>
          </a:r>
          <a:r>
            <a:rPr lang="ru-RU" sz="1800" baseline="0"/>
            <a:t> то, что должно располагаться на рабочем месте с указанием количества, </a:t>
          </a:r>
          <a:r>
            <a:rPr lang="en-US" sz="1800" baseline="0"/>
            <a:t>min</a:t>
          </a:r>
          <a:r>
            <a:rPr lang="ru-RU" sz="1800" baseline="0"/>
            <a:t>/</a:t>
          </a:r>
          <a:r>
            <a:rPr lang="en-US" sz="1800" baseline="0"/>
            <a:t>max</a:t>
          </a:r>
          <a:r>
            <a:rPr lang="ru-RU" sz="1800" baseline="0"/>
            <a:t> предметов, используемый инструмент и т.п., чтобы проверить соответствие текущей ситуации эталонному состоянию р/м.</a:t>
          </a:r>
          <a:endParaRPr lang="ru-RU" sz="1800"/>
        </a:p>
      </xdr:txBody>
    </xdr:sp>
    <xdr:clientData/>
  </xdr:twoCellAnchor>
  <xdr:twoCellAnchor>
    <xdr:from>
      <xdr:col>20</xdr:col>
      <xdr:colOff>587375</xdr:colOff>
      <xdr:row>43</xdr:row>
      <xdr:rowOff>230187</xdr:rowOff>
    </xdr:from>
    <xdr:to>
      <xdr:col>22</xdr:col>
      <xdr:colOff>15875</xdr:colOff>
      <xdr:row>43</xdr:row>
      <xdr:rowOff>238125</xdr:rowOff>
    </xdr:to>
    <xdr:cxnSp macro="">
      <xdr:nvCxnSpPr>
        <xdr:cNvPr id="34" name="Прямая со стрелкой 33">
          <a:extLst>
            <a:ext uri="{FF2B5EF4-FFF2-40B4-BE49-F238E27FC236}">
              <a16:creationId xmlns:a16="http://schemas.microsoft.com/office/drawing/2014/main" id="{0B5AFDC3-0F97-4138-8E74-3A32103035B2}"/>
            </a:ext>
          </a:extLst>
        </xdr:cNvPr>
        <xdr:cNvCxnSpPr>
          <a:stCxn id="32" idx="1"/>
        </xdr:cNvCxnSpPr>
      </xdr:nvCxnSpPr>
      <xdr:spPr>
        <a:xfrm flipH="1">
          <a:off x="13255625" y="9358312"/>
          <a:ext cx="698500" cy="7938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19049</xdr:colOff>
      <xdr:row>48</xdr:row>
      <xdr:rowOff>25400</xdr:rowOff>
    </xdr:from>
    <xdr:to>
      <xdr:col>20</xdr:col>
      <xdr:colOff>504824</xdr:colOff>
      <xdr:row>55</xdr:row>
      <xdr:rowOff>142875</xdr:rowOff>
    </xdr:to>
    <xdr:sp macro="" textlink="">
      <xdr:nvSpPr>
        <xdr:cNvPr id="35" name="Овал 34">
          <a:extLst>
            <a:ext uri="{FF2B5EF4-FFF2-40B4-BE49-F238E27FC236}">
              <a16:creationId xmlns:a16="http://schemas.microsoft.com/office/drawing/2014/main" id="{142B941E-DBA9-4EEE-A686-498D692FF58E}"/>
            </a:ext>
          </a:extLst>
        </xdr:cNvPr>
        <xdr:cNvSpPr/>
      </xdr:nvSpPr>
      <xdr:spPr>
        <a:xfrm>
          <a:off x="3194049" y="10852150"/>
          <a:ext cx="9979025" cy="2943225"/>
        </a:xfrm>
        <a:prstGeom prst="ellipse">
          <a:avLst/>
        </a:prstGeom>
        <a:noFill/>
        <a:ln w="28575">
          <a:solidFill>
            <a:schemeClr val="accent1"/>
          </a:solidFill>
          <a:prstDash val="dash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120650</xdr:colOff>
      <xdr:row>46</xdr:row>
      <xdr:rowOff>206375</xdr:rowOff>
    </xdr:from>
    <xdr:to>
      <xdr:col>4</xdr:col>
      <xdr:colOff>104775</xdr:colOff>
      <xdr:row>61</xdr:row>
      <xdr:rowOff>79375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7777D361-2DFF-41F9-A572-83966D285F39}"/>
            </a:ext>
          </a:extLst>
        </xdr:cNvPr>
        <xdr:cNvSpPr/>
      </xdr:nvSpPr>
      <xdr:spPr>
        <a:xfrm>
          <a:off x="120650" y="10493375"/>
          <a:ext cx="2524125" cy="4318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800"/>
            <a:t>Прописываются</a:t>
          </a:r>
          <a:r>
            <a:rPr lang="ru-RU" sz="1800" baseline="0"/>
            <a:t> правила поддержания рабочего места: правила уборки, проверки, периодичность и ответственность за каждое действие, в том числе за контроль проведения проверки р/м. Также указываются действия в случае выявления отклонений и к кому обращаться.</a:t>
          </a:r>
          <a:endParaRPr lang="ru-RU" sz="1800"/>
        </a:p>
      </xdr:txBody>
    </xdr:sp>
    <xdr:clientData/>
  </xdr:twoCellAnchor>
  <xdr:twoCellAnchor>
    <xdr:from>
      <xdr:col>4</xdr:col>
      <xdr:colOff>76200</xdr:colOff>
      <xdr:row>51</xdr:row>
      <xdr:rowOff>31750</xdr:rowOff>
    </xdr:from>
    <xdr:to>
      <xdr:col>5</xdr:col>
      <xdr:colOff>19050</xdr:colOff>
      <xdr:row>51</xdr:row>
      <xdr:rowOff>33338</xdr:rowOff>
    </xdr:to>
    <xdr:cxnSp macro="">
      <xdr:nvCxnSpPr>
        <xdr:cNvPr id="37" name="Прямая со стрелкой 36">
          <a:extLst>
            <a:ext uri="{FF2B5EF4-FFF2-40B4-BE49-F238E27FC236}">
              <a16:creationId xmlns:a16="http://schemas.microsoft.com/office/drawing/2014/main" id="{E9E9C9CF-1D04-4C51-9EB5-D2F051CDB9D8}"/>
            </a:ext>
          </a:extLst>
        </xdr:cNvPr>
        <xdr:cNvCxnSpPr/>
      </xdr:nvCxnSpPr>
      <xdr:spPr>
        <a:xfrm flipV="1">
          <a:off x="2616200" y="12049125"/>
          <a:ext cx="577850" cy="1588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9071609</xdr:colOff>
      <xdr:row>0</xdr:row>
      <xdr:rowOff>0</xdr:rowOff>
    </xdr:from>
    <xdr:to>
      <xdr:col>5</xdr:col>
      <xdr:colOff>114934</xdr:colOff>
      <xdr:row>0</xdr:row>
      <xdr:rowOff>676076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4E04328-A637-4593-962C-08873E925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2459" y="0"/>
          <a:ext cx="2660650" cy="676076"/>
        </a:xfrm>
        <a:prstGeom prst="rect">
          <a:avLst/>
        </a:prstGeom>
      </xdr:spPr>
    </xdr:pic>
    <xdr:clientData/>
  </xdr:twoCellAnchor>
  <xdr:twoCellAnchor>
    <xdr:from>
      <xdr:col>6</xdr:col>
      <xdr:colOff>406400</xdr:colOff>
      <xdr:row>0</xdr:row>
      <xdr:rowOff>330200</xdr:rowOff>
    </xdr:from>
    <xdr:to>
      <xdr:col>11</xdr:col>
      <xdr:colOff>12700</xdr:colOff>
      <xdr:row>3</xdr:row>
      <xdr:rowOff>228600</xdr:rowOff>
    </xdr:to>
    <xdr:sp macro="" textlink="">
      <xdr:nvSpPr>
        <xdr:cNvPr id="3" name="Облачко с текстом: прямоугольное 2">
          <a:extLst>
            <a:ext uri="{FF2B5EF4-FFF2-40B4-BE49-F238E27FC236}">
              <a16:creationId xmlns:a16="http://schemas.microsoft.com/office/drawing/2014/main" id="{3F2AD6B2-1C6C-4EB8-AB4F-E77385D34EC7}"/>
            </a:ext>
          </a:extLst>
        </xdr:cNvPr>
        <xdr:cNvSpPr/>
      </xdr:nvSpPr>
      <xdr:spPr>
        <a:xfrm>
          <a:off x="13096875" y="333375"/>
          <a:ext cx="2695575" cy="1047750"/>
        </a:xfrm>
        <a:prstGeom prst="wedgeRectCallout">
          <a:avLst>
            <a:gd name="adj1" fmla="val -85426"/>
            <a:gd name="adj2" fmla="val 138404"/>
          </a:avLst>
        </a:prstGeom>
        <a:solidFill>
          <a:schemeClr val="bg1"/>
        </a:soli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При</a:t>
          </a:r>
          <a:r>
            <a:rPr lang="ru-RU" sz="1400" baseline="0">
              <a:solidFill>
                <a:sysClr val="windowText" lastClr="000000"/>
              </a:solidFill>
            </a:rPr>
            <a:t> необходимости добавления количества участков, выполнить действие "Протянуть ячейку вправо"</a:t>
          </a:r>
          <a:endParaRPr lang="ru-RU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190499</xdr:colOff>
      <xdr:row>7</xdr:row>
      <xdr:rowOff>136071</xdr:rowOff>
    </xdr:from>
    <xdr:to>
      <xdr:col>20</xdr:col>
      <xdr:colOff>122464</xdr:colOff>
      <xdr:row>17</xdr:row>
      <xdr:rowOff>52387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8F0025AE-6D6C-446F-9D2A-73F2ED4E13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17417</xdr:colOff>
      <xdr:row>18</xdr:row>
      <xdr:rowOff>132261</xdr:rowOff>
    </xdr:from>
    <xdr:to>
      <xdr:col>10</xdr:col>
      <xdr:colOff>320584</xdr:colOff>
      <xdr:row>32</xdr:row>
      <xdr:rowOff>612322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792E7F2-2CFE-43C1-89BA-13AC72B467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381000</xdr:colOff>
      <xdr:row>21</xdr:row>
      <xdr:rowOff>0</xdr:rowOff>
    </xdr:from>
    <xdr:to>
      <xdr:col>13</xdr:col>
      <xdr:colOff>1374320</xdr:colOff>
      <xdr:row>31</xdr:row>
      <xdr:rowOff>435428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EE7F6AC2-A9BB-4C43-8495-6539849FBA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0.50626</cdr:x>
      <cdr:y>0.9609</cdr:y>
    </cdr:from>
    <cdr:to>
      <cdr:x>0.51159</cdr:x>
      <cdr:y>0.97082</cdr:y>
    </cdr:to>
    <cdr:sp macro="" textlink="">
      <cdr:nvSpPr>
        <cdr:cNvPr id="2" name="Прямоугольник 1">
          <a:extLst xmlns:a="http://schemas.openxmlformats.org/drawingml/2006/main">
            <a:ext uri="{FF2B5EF4-FFF2-40B4-BE49-F238E27FC236}">
              <a16:creationId xmlns:a16="http://schemas.microsoft.com/office/drawing/2014/main" id="{8738A8F1-252B-4E90-932F-B6CBF25BFA16}"/>
            </a:ext>
          </a:extLst>
        </cdr:cNvPr>
        <cdr:cNvSpPr/>
      </cdr:nvSpPr>
      <cdr:spPr>
        <a:xfrm xmlns:a="http://schemas.openxmlformats.org/drawingml/2006/main">
          <a:off x="4344101" y="5081029"/>
          <a:ext cx="45719" cy="52457"/>
        </a:xfrm>
        <a:prstGeom xmlns:a="http://schemas.openxmlformats.org/drawingml/2006/main" prst="rect">
          <a:avLst/>
        </a:prstGeom>
        <a:solidFill xmlns:a="http://schemas.openxmlformats.org/drawingml/2006/main">
          <a:srgbClr val="FF0000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171450</xdr:rowOff>
    </xdr:from>
    <xdr:to>
      <xdr:col>7</xdr:col>
      <xdr:colOff>170568</xdr:colOff>
      <xdr:row>22</xdr:row>
      <xdr:rowOff>137834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A825542-6E06-4022-8942-ACFC6BDAE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259813</xdr:colOff>
      <xdr:row>2</xdr:row>
      <xdr:rowOff>9524</xdr:rowOff>
    </xdr:from>
    <xdr:to>
      <xdr:col>14</xdr:col>
      <xdr:colOff>581025</xdr:colOff>
      <xdr:row>22</xdr:row>
      <xdr:rowOff>133349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E8A26D9-06A7-4D0C-AA07-16466EF81C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112856</xdr:colOff>
      <xdr:row>2</xdr:row>
      <xdr:rowOff>25853</xdr:rowOff>
    </xdr:from>
    <xdr:to>
      <xdr:col>22</xdr:col>
      <xdr:colOff>434068</xdr:colOff>
      <xdr:row>22</xdr:row>
      <xdr:rowOff>144235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1F39F249-0F6F-42AC-9DBA-D4C4AAEDC1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529234</xdr:colOff>
      <xdr:row>2</xdr:row>
      <xdr:rowOff>20410</xdr:rowOff>
    </xdr:from>
    <xdr:to>
      <xdr:col>30</xdr:col>
      <xdr:colOff>240846</xdr:colOff>
      <xdr:row>22</xdr:row>
      <xdr:rowOff>138792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DC3987FD-C6DA-4D68-B6DD-E48F008F4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18</xdr:row>
      <xdr:rowOff>9525</xdr:rowOff>
    </xdr:from>
    <xdr:to>
      <xdr:col>9</xdr:col>
      <xdr:colOff>200025</xdr:colOff>
      <xdr:row>19</xdr:row>
      <xdr:rowOff>47625</xdr:rowOff>
    </xdr:to>
    <xdr:sp macro="" textlink="">
      <xdr:nvSpPr>
        <xdr:cNvPr id="2" name="Овал 1">
          <a:extLst>
            <a:ext uri="{FF2B5EF4-FFF2-40B4-BE49-F238E27FC236}">
              <a16:creationId xmlns:a16="http://schemas.microsoft.com/office/drawing/2014/main" id="{794AF2F3-1D2F-4C2C-B162-254BD72E7528}"/>
            </a:ext>
          </a:extLst>
        </xdr:cNvPr>
        <xdr:cNvSpPr/>
      </xdr:nvSpPr>
      <xdr:spPr>
        <a:xfrm>
          <a:off x="3749675" y="6473825"/>
          <a:ext cx="238125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0</xdr:colOff>
      <xdr:row>4</xdr:row>
      <xdr:rowOff>95250</xdr:rowOff>
    </xdr:from>
    <xdr:to>
      <xdr:col>2</xdr:col>
      <xdr:colOff>234950</xdr:colOff>
      <xdr:row>4</xdr:row>
      <xdr:rowOff>311150</xdr:rowOff>
    </xdr:to>
    <xdr:sp macro="" textlink="">
      <xdr:nvSpPr>
        <xdr:cNvPr id="3" name="Овал 2">
          <a:extLst>
            <a:ext uri="{FF2B5EF4-FFF2-40B4-BE49-F238E27FC236}">
              <a16:creationId xmlns:a16="http://schemas.microsoft.com/office/drawing/2014/main" id="{6BCB79D5-2EE0-47F4-870E-5B940920EBA4}"/>
            </a:ext>
          </a:extLst>
        </xdr:cNvPr>
        <xdr:cNvSpPr/>
      </xdr:nvSpPr>
      <xdr:spPr>
        <a:xfrm>
          <a:off x="1990725" y="1228725"/>
          <a:ext cx="238125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9525</xdr:colOff>
      <xdr:row>5</xdr:row>
      <xdr:rowOff>95250</xdr:rowOff>
    </xdr:from>
    <xdr:to>
      <xdr:col>3</xdr:col>
      <xdr:colOff>247650</xdr:colOff>
      <xdr:row>5</xdr:row>
      <xdr:rowOff>311150</xdr:rowOff>
    </xdr:to>
    <xdr:sp macro="" textlink="">
      <xdr:nvSpPr>
        <xdr:cNvPr id="4" name="Овал 3">
          <a:extLst>
            <a:ext uri="{FF2B5EF4-FFF2-40B4-BE49-F238E27FC236}">
              <a16:creationId xmlns:a16="http://schemas.microsoft.com/office/drawing/2014/main" id="{F80B97A4-15F9-4825-811F-63DBE7A70E1B}"/>
            </a:ext>
          </a:extLst>
        </xdr:cNvPr>
        <xdr:cNvSpPr/>
      </xdr:nvSpPr>
      <xdr:spPr>
        <a:xfrm>
          <a:off x="2254250" y="1609725"/>
          <a:ext cx="241300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6350</xdr:colOff>
      <xdr:row>6</xdr:row>
      <xdr:rowOff>76200</xdr:rowOff>
    </xdr:from>
    <xdr:to>
      <xdr:col>4</xdr:col>
      <xdr:colOff>247650</xdr:colOff>
      <xdr:row>6</xdr:row>
      <xdr:rowOff>292100</xdr:rowOff>
    </xdr:to>
    <xdr:sp macro="" textlink="">
      <xdr:nvSpPr>
        <xdr:cNvPr id="5" name="Овал 4">
          <a:extLst>
            <a:ext uri="{FF2B5EF4-FFF2-40B4-BE49-F238E27FC236}">
              <a16:creationId xmlns:a16="http://schemas.microsoft.com/office/drawing/2014/main" id="{5EBFCF1C-797B-4F91-954E-ECE96E34BF06}"/>
            </a:ext>
          </a:extLst>
        </xdr:cNvPr>
        <xdr:cNvSpPr/>
      </xdr:nvSpPr>
      <xdr:spPr>
        <a:xfrm>
          <a:off x="2514600" y="1971675"/>
          <a:ext cx="238125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16</xdr:col>
      <xdr:colOff>9525</xdr:colOff>
      <xdr:row>18</xdr:row>
      <xdr:rowOff>85725</xdr:rowOff>
    </xdr:from>
    <xdr:to>
      <xdr:col>17</xdr:col>
      <xdr:colOff>19050</xdr:colOff>
      <xdr:row>18</xdr:row>
      <xdr:rowOff>85725</xdr:rowOff>
    </xdr:to>
    <xdr:cxnSp macro="">
      <xdr:nvCxnSpPr>
        <xdr:cNvPr id="7" name="Прямая со стрелкой 6">
          <a:extLst>
            <a:ext uri="{FF2B5EF4-FFF2-40B4-BE49-F238E27FC236}">
              <a16:creationId xmlns:a16="http://schemas.microsoft.com/office/drawing/2014/main" id="{AA0DC2F0-A02F-484B-A510-88734D8F807A}"/>
            </a:ext>
          </a:extLst>
        </xdr:cNvPr>
        <xdr:cNvCxnSpPr/>
      </xdr:nvCxnSpPr>
      <xdr:spPr>
        <a:xfrm>
          <a:off x="5600700" y="6553200"/>
          <a:ext cx="266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7</xdr:row>
      <xdr:rowOff>180975</xdr:rowOff>
    </xdr:from>
    <xdr:to>
      <xdr:col>8</xdr:col>
      <xdr:colOff>247650</xdr:colOff>
      <xdr:row>7</xdr:row>
      <xdr:rowOff>180975</xdr:rowOff>
    </xdr:to>
    <xdr:cxnSp macro="">
      <xdr:nvCxnSpPr>
        <xdr:cNvPr id="9" name="Прямая со стрелкой 8">
          <a:extLst>
            <a:ext uri="{FF2B5EF4-FFF2-40B4-BE49-F238E27FC236}">
              <a16:creationId xmlns:a16="http://schemas.microsoft.com/office/drawing/2014/main" id="{E3C713E2-CE68-4237-B8FA-71EBF3A0A13F}"/>
            </a:ext>
          </a:extLst>
        </xdr:cNvPr>
        <xdr:cNvCxnSpPr/>
      </xdr:nvCxnSpPr>
      <xdr:spPr>
        <a:xfrm>
          <a:off x="3067050" y="2457450"/>
          <a:ext cx="7143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VQ_SDDI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&#20225;&#30011;&#65319;\&#20225;&#30011;&#29677;\FY01BP\FY01&#65374;BP\&#65326;&#65330;&#65328;&#23455;&#32318;&#25226;&#25569;\NRP&#35506;&#38988;&#35299;&#27770;\&#20225;&#30011;PIA&#23566;&#20837;\&#20225;&#30011;PIA&#22522;&#26412;&#27083;&#2481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eRoom/UK17617/EditingFiles/Financial-Planning/Seniors/Alison.Charlton/Bplan05/Forecasts/F8+4/2005%20F8+4%20FM_Pack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ukdata2\eng_data\Long-Range-Profit\Datapool\NEWMODEL%202002\ENGINEERING%20MONTHLY%20LAUNCH%20CALCULATION%20JUNE%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a171505\LOCALS~1\Temp\DropOL\QC\QRQC\Relev&#233;%20pr&#233;sence%20QRQC%20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as-s0001a\data\buspl.shr\2004MonthlyReport\Manufacturing\NMUK\Actual\04APR\2004%20Monthly%20Report(Manuf)vehicle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as-s0001a\data\2001MonthlyReport\ECBT%20Report\0518\ECBT%20April%20Report%20-%20Bought-Ou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Documents%20and%20Settings/gsalakh/Local%20Settings/Temporary%20Internet%20Files/Annexe%20-4-%20Crewing%20St.%20Po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04%20Other%20projects/Final%20Report%20Herten%20Target%20Setting/00%20-Target%20Setting/07%20Templates/c%20-%20Final%20Report/Christophe/Costa%20Rica/Analisis/humedad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QRQC-&#1072;&#1092;&#1080;&#1096;&#1080;&#1088;&#1086;&#1074;&#1072;&#1085;&#1080;&#1077;\&#1050;&#1086;&#1087;&#1080;&#1103;%20&#1048;&#1079;&#1084;.%2009.02.%20&#1088;&#1091;&#1089;&#1089;&#1082;%20Suivi_QRQC_KALINA_CD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T\CR423\IS\01%20IS%20Projects\Culinary%20Chilled\Templates\CPP_SK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I_4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GCE\COMMON\COSTACC\Grant\Journal%20Entries%20FY04\04%2004\Employee%20Stores%20Apr%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windows/TEMP/factory%20sheet%20final%20-%202002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ycommunities.sharepoint.renault.fr/communities/dpt-65306-plateforme-eco-et-entrees-de-charge/Entres%20de%20charge/BIW%20Project%20schedule%20update%20dec%2019th%202014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176298/AppData/Local/Microsoft/Windows/Temporary%20Internet%20Files/Content.Outlook/D5JZFQIK/(APW%20Jan17)AOP-DFLA-2017-draft%20v0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obek\home4$\a190187\MyDocs\LM2-SM7\TdB%20RI\TdB_FC-synth_English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GCE\AssumptVBA(M7M9M15%20for%20Prod%20Server)\M1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2\Program%20Files\FEN_&#22266;&#23450;\P40\&#20986;&#21147;XLS\P40450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as-s0001a\data\TEMP\BP01%20Balance%20Sheet%20Forms%20for%20NSC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GCE\COMMON\ANALYSIS\BUDGETS\Bud05\Material%20Budget\Revenue%20-%20Material%20Schedules\05%20RevMat%20-%20Submission%201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07.%20Ing&#233;ni&#233;rie%20et%20Capitalisation\01.%20Ing&#233;ni&#233;rie\00.%20Le%20poulpe\01.%20Tools\Roadmap%20plant%20freez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ukdata2\eng_data\Long-Range-Profit\Datapool\ENGINEERING\2004\02%20FEB%2004\NEW%20ENGINEERING%20COST%20PERFORMANCE%20FEB%20%2004-REGIONAL-TES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ukdata2\eng_data\NEPE%20Planning%20&amp;%20Admin\EMMC\EMMC%20reports\EMMC%20report%202005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a171505\LOCALS~1\Temp\DropOL\2663\Suivi_QRQC_Annee_xxxx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2\HEAD\1.&#35373;&#20633;&#35336;&#30011;&#12288;&#20013;&#26399;&#35336;&#30011;\&#35069;&#36896;&#35336;&#30011;\NRP&#28151;&#27969;\HEAD\&#20351;&#29992;&#21407;&#21336;&#20301;\FTL&#20385;&#26684;&#20363;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laboration2010.sharepoint.renault.fr/eRoom/UK17617/EditingFiles/Financial-Planning/Seniors/Alison.Charlton/Bplan05/Forecasts/F8+4/2005%20F8+4%20FM_Packag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_lito04\c_lito04\Mis%20documentos\LITOCOSTOS\COSTOS-2002\ISABEL%20-%20COSTO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0&#20849;&#36890;\WINDOWS\&#65411;&#65438;&#65405;&#65400;&#65412;&#65391;&#65420;&#65439;\&#25237;&#36039;&#31649;&#29702;&#34920;01&#24180;&#24230;&#9633;5(01&#24180;&#24230;&#26368;&#32066;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0&#20849;&#36890;\My%20Documents\&#65322;&#65294;&#65331;&#65317;&#65323;&#65321;\&#29983;&#29987;&#20027;&#25285;\&#37096;&#38263;&#22577;&#21578;&#65296;&#65296;&#65296;&#65299;&#2637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eRoom/UK17617/EditingFiles/Documents%20and%20Settings/NE00598.NISSANEU.006/Local%20Settings/Temporary%20Internet%20Files/OLK1188/2006BP%20FM%20pack%20%23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ukdata2\eng_data\Managers\Public\FY09%20NEPE%20Objectives\NEPE%20TQM%20Board%2020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035567/AppData/Local/Microsoft/Windows/Temporary%20Internet%20Files/Content.Outlook/BZSRUZNB/CostTableApril2015_V8%20(2)%20(2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udget04\LOH\FY04%20Volume%20Analysis%20SUB%20%23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929/AppData/Local/Temp/bat/eRoom/UK17617/EditingFiles/Financial-Planning/Seniors/Alison.Charlton/Bplan05/Forecasts/F8+4/2005%20F8+4%20FM_Pack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GCE\Documents%20and%20Settings\ahemard\Local%20Settings\Temporary%20Internet%20Files\Content.IE5\O5ADWPMZ\Documents%20and%20Settings\ahemard\Local%20Settings\Temporary%20Internet%20Files\OLK93\Product%20Type%20Referenc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windows/TEMP/factory%20sheet%20final%20-%20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Nestle%20Continuous%20Excellence%20(NCE)/02_Goal%20Alignment/05_Problem%20Solving/03_&#1064;&#1072;&#1073;&#1083;&#1086;&#1085;&#1099;/Go%20See%20Think%20Do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44;&#1050;%20&#1088;&#1072;&#1079;&#1074;&#1080;&#1090;&#1080;&#1103;%20&#1055;&#1057;&#1050;&#1050;%202.0%20-%20&#1073;&#1083;&#1086;&#1082;_4-5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ms21.mc2.renault.fr/attach/Suivi%20sujet%20Q+.xls?sid=4bii5onJ2/Suivi%20sujet%20Q+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ikalinc.ru\Documents$\Users\a.v.iordan.NPO\Desktop\&#1056;&#1077;&#1086;&#1088;&#1075;&#1072;&#1085;&#1080;&#1079;&#1072;&#1094;&#1080;&#1103;%2011%20&#1094;&#1077;&#1093;\60.%20&#1041;&#1102;&#1076;&#1078;&#1077;&#1090;\2017-07-26%20&#1041;&#1102;&#1076;&#1078;&#1077;&#1090;%20%20&#1087;&#1088;&#1086;&#1077;&#1082;&#1090;&#1072;%20%20304&#1087;&#1088;-&#1074;&#1072;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n13_server\data\N162411\VH&#20181;&#27096;\&#20999;&#21066;&#21205;&#21147;&#35336;&#31639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2\BF0&#20849;&#36890;\TQM&#12288;\BF0&#27963;&#21205;&#26495;\&#37096;&#27963;&#21205;&#26495;(BF0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5;&#1056;&#1040;&#1042;&#1051;&#1045;&#1053;&#1048;&#1045;%20&#1052;&#1045;&#1058;&#1054;&#1044;&#1054;&#1051;&#1054;&#1043;&#1048;&#1048;/&#1052;&#1077;&#1090;&#1086;&#1076;&#1080;&#1082;&#1080;/01.%20&#1052;&#1077;&#1090;&#1086;&#1076;&#1080;&#1082;&#1080;%20&#1041;&#1055;%20&#1060;&#1062;&#1050;/22.%205&#1057;%20&#1074;%20&#1087;&#1088;&#1086;&#1080;&#1079;&#1074;&#1086;&#1076;&#1089;&#1090;&#1074;&#1077;/1.&#1052;&#1077;&#1090;&#1086;&#1076;&#1080;&#1082;&#1072;/&#1064;&#1072;&#1073;&#1083;&#1086;&#1085;%20&#1095;&#1077;&#1082;-&#1083;&#1080;&#1089;&#1090;&#1072;%20&#1080;%20&#1086;&#1090;&#1095;&#1105;&#1090;&#1072;%20&#1072;&#1091;&#1076;&#1080;&#1090;&#1072;%205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備明細 "/>
      <sheetName val="設備能力"/>
      <sheetName val="設備・力"/>
      <sheetName val="????|1?_x0000_"/>
      <sheetName val="Ýõ¾× "/>
      <sheetName val="愝旛擻椡"/>
      <sheetName val="昞巻"/>
      <sheetName val="愝旛柧嵶 "/>
      <sheetName val="YoEI"/>
      <sheetName val="設備能力ﾝ1.設"/>
      <sheetName val="Ý”õE—Í"/>
      <sheetName val="Ý”õ–¾× "/>
      <sheetName val="Y”oE—I"/>
      <sheetName val="????|1??"/>
      <sheetName val="VQ_SDDIG"/>
      <sheetName val="____|1_"/>
      <sheetName val="____|1__"/>
      <sheetName val="PT2001"/>
      <sheetName val="参照条件"/>
      <sheetName val="報告書"/>
      <sheetName val="YD"/>
      <sheetName val="????"/>
      <sheetName val="Menu"/>
      <sheetName val="????|1? "/>
      <sheetName val="Sheet1"/>
      <sheetName val="Sheet2"/>
      <sheetName val="新規シート (3)"/>
      <sheetName val="98年間計画"/>
      <sheetName val="年度予算申請"/>
      <sheetName val="【実践活動報告】"/>
      <sheetName val="11年度実績"/>
      <sheetName val="総合B"/>
      <sheetName val="ﾕｰｻﾞｰ設定"/>
      <sheetName val="発注書"/>
      <sheetName val="ライン諸元"/>
      <sheetName val="PT1"/>
      <sheetName val="ﾔOゆﾄﾜﾁｦ"/>
      <sheetName val="車体構成"/>
      <sheetName val="____"/>
      <sheetName val="____|1_ "/>
      <sheetName val="____|1__x005f_x0000_"/>
      <sheetName val="索赔（按车型）A4"/>
      <sheetName val="制造成本预算表A3"/>
      <sheetName val="销售收入A4"/>
      <sheetName val="销售费用预算表(A4)"/>
      <sheetName val="シフト"/>
      <sheetName val="諸元2"/>
      <sheetName val="出荷"/>
      <sheetName val="諸元"/>
      <sheetName val="検査リトライ"/>
      <sheetName val="投入"/>
      <sheetName val="PARAMETRES"/>
      <sheetName val="작성양식"/>
      <sheetName val="Destination Table"/>
      <sheetName val="実績見込99"/>
      <sheetName val="出張旅費清算書"/>
      <sheetName val="ｼｰﾄ"/>
      <sheetName val="ｵｰﾌﾟﾝ"/>
      <sheetName val="14.03.10"/>
      <sheetName val="Sheet3"/>
      <sheetName val="CAST"/>
      <sheetName val="????|1?_x005f_x0000_"/>
      <sheetName val="MOTO"/>
      <sheetName val="ｲﾍﾞﾝﾄ"/>
      <sheetName val="TNC"/>
      <sheetName val="Preferences"/>
      <sheetName val="1.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件"/>
      <sheetName val="車会集約"/>
      <sheetName val="#REF"/>
      <sheetName val="Menu"/>
      <sheetName val="Preferences"/>
      <sheetName val="ГРАФИК "/>
      <sheetName val="Embutición"/>
      <sheetName val="Дата"/>
      <sheetName val="Ranking"/>
      <sheetName val="RF1"/>
      <sheetName val="veri"/>
      <sheetName val="Pasta"/>
      <sheetName val="Menu (2)"/>
      <sheetName val="Complementary costs"/>
      <sheetName val="Review"/>
      <sheetName val="fa2"/>
      <sheetName val="DSTR Kalina"/>
      <sheetName val="Sayfa2"/>
      <sheetName val="BS"/>
      <sheetName val="MONT"/>
      <sheetName val="popping up"/>
      <sheetName val="3-4.6"/>
      <sheetName val="Sheet1"/>
      <sheetName val="Liste Produit"/>
      <sheetName val="Feuil9"/>
      <sheetName val="Graphique"/>
      <sheetName val="Feuil1"/>
      <sheetName val="B20toRegion"/>
      <sheetName val="BÖLGE"/>
      <sheetName val="PPM nedene göre 2015"/>
      <sheetName val="Liste"/>
      <sheetName val="Endikatörler "/>
      <sheetName val="PSC Outubro"/>
      <sheetName val="Plan1"/>
      <sheetName val="BOS STR MES"/>
      <sheetName val="Parameters"/>
      <sheetName val="Back up"/>
      <sheetName val="Indicator"/>
      <sheetName val="Data"/>
      <sheetName val="Legend"/>
      <sheetName val="6"/>
      <sheetName val="Simbología"/>
      <sheetName val="План"/>
      <sheetName val="EXP"/>
      <sheetName val="RCC"/>
      <sheetName val="RBS"/>
      <sheetName val="SBS"/>
      <sheetName val="REV"/>
      <sheetName val="SCC"/>
      <sheetName val="CSKS"/>
      <sheetName val="PERIOD"/>
      <sheetName val="TCURC"/>
      <sheetName val="RecType"/>
      <sheetName val="Company Code"/>
      <sheetName val="Sheet2"/>
      <sheetName val="Database"/>
      <sheetName val="Списки"/>
      <sheetName val="RF1_AMM Flins"/>
      <sheetName val="Datos Sectorial"/>
      <sheetName val="Summary"/>
      <sheetName val="dict"/>
      <sheetName val="List"/>
      <sheetName val="Sheet3"/>
      <sheetName val="Sentez"/>
      <sheetName val="SKOR"/>
      <sheetName val="Dashboard"/>
      <sheetName val="Даты"/>
      <sheetName val="NM Targets 2020"/>
      <sheetName val="PLANT"/>
      <sheetName val="PV_"/>
      <sheetName val="NM Target per Dep 2020"/>
      <sheetName val="Contacts_mail"/>
      <sheetName val="Qualite"/>
      <sheetName val="Datos"/>
      <sheetName val="LISTAS"/>
      <sheetName val="04.DLI"/>
      <sheetName val="Lista Susp."/>
      <sheetName val="NSTR (9)"/>
      <sheetName val="Grafica Ind"/>
      <sheetName val="Hoja1"/>
      <sheetName val="Commitment"/>
      <sheetName val="DUV"/>
      <sheetName val="DUM"/>
      <sheetName val="DLO"/>
      <sheetName val="OR"/>
      <sheetName val="Özet"/>
      <sheetName val="TQM"/>
      <sheetName val="PPM UFM"/>
      <sheetName val="Control charts"/>
      <sheetName val="Results chart"/>
      <sheetName val="AMSC RF1"/>
      <sheetName val="設備能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/>
      <sheetData sheetId="90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1"/>
      <sheetName val="FM2"/>
      <sheetName val="FM4"/>
      <sheetName val="FM6"/>
      <sheetName val=" FM7"/>
      <sheetName val="FM8"/>
      <sheetName val="FM9"/>
      <sheetName val="jeff"/>
      <sheetName val="2005 F8+4 FM_Pack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A"/>
      <sheetName val="DOWNLOAD"/>
      <sheetName val="DEPARTMENT SUMMARY"/>
      <sheetName val="OVERTIME CALCULATION"/>
      <sheetName val="OVERTIME SUMMARY"/>
      <sheetName val="Sheet1"/>
      <sheetName val="LOH"/>
      <sheetName val="REFERENCE"/>
      <sheetName val="Graph Data"/>
      <sheetName val="Menu"/>
      <sheetName val="jeff"/>
      <sheetName val="削除厳禁！担当者データ他データ集"/>
      <sheetName val="13- Carátula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>
        <row r="3">
          <cell r="A3" t="e">
            <v>#REF!</v>
          </cell>
        </row>
        <row r="4">
          <cell r="A4" t="e">
            <v>#REF!</v>
          </cell>
        </row>
        <row r="5">
          <cell r="A5" t="e">
            <v>#REF!</v>
          </cell>
        </row>
        <row r="6">
          <cell r="A6" t="e">
            <v>#REF!</v>
          </cell>
        </row>
        <row r="7">
          <cell r="A7" t="e">
            <v>#REF!</v>
          </cell>
        </row>
        <row r="8">
          <cell r="A8" t="e">
            <v>#REF!</v>
          </cell>
        </row>
        <row r="9">
          <cell r="A9" t="e">
            <v>#REF!</v>
          </cell>
        </row>
        <row r="10">
          <cell r="A10" t="e">
            <v>#REF!</v>
          </cell>
        </row>
        <row r="11">
          <cell r="A11" t="e">
            <v>#REF!</v>
          </cell>
        </row>
        <row r="12">
          <cell r="A12" t="e">
            <v>#REF!</v>
          </cell>
        </row>
        <row r="13">
          <cell r="A13" t="e">
            <v>#REF!</v>
          </cell>
        </row>
        <row r="14">
          <cell r="A14" t="e">
            <v>#REF!</v>
          </cell>
        </row>
        <row r="15">
          <cell r="A15" t="e">
            <v>#REF!</v>
          </cell>
        </row>
        <row r="16">
          <cell r="A16" t="e">
            <v>#REF!</v>
          </cell>
        </row>
        <row r="17">
          <cell r="A17" t="e">
            <v>#REF!</v>
          </cell>
        </row>
        <row r="18">
          <cell r="A18" t="e">
            <v>#REF!</v>
          </cell>
        </row>
        <row r="19">
          <cell r="A19" t="e">
            <v>#REF!</v>
          </cell>
        </row>
        <row r="20">
          <cell r="A20" t="e">
            <v>#REF!</v>
          </cell>
        </row>
        <row r="21">
          <cell r="A21" t="e">
            <v>#REF!</v>
          </cell>
        </row>
        <row r="22">
          <cell r="A22" t="e">
            <v>#REF!</v>
          </cell>
        </row>
        <row r="23">
          <cell r="A23" t="e">
            <v>#REF!</v>
          </cell>
        </row>
        <row r="24">
          <cell r="A24" t="e">
            <v>#REF!</v>
          </cell>
        </row>
        <row r="25">
          <cell r="A25" t="e">
            <v>#REF!</v>
          </cell>
        </row>
        <row r="26">
          <cell r="A26" t="e">
            <v>#REF!</v>
          </cell>
        </row>
        <row r="27">
          <cell r="A27" t="e">
            <v>#REF!</v>
          </cell>
        </row>
        <row r="28">
          <cell r="A28" t="e">
            <v>#REF!</v>
          </cell>
        </row>
        <row r="29">
          <cell r="A29" t="e">
            <v>#REF!</v>
          </cell>
        </row>
        <row r="30">
          <cell r="A30" t="e">
            <v>#REF!</v>
          </cell>
        </row>
        <row r="31">
          <cell r="A31" t="e">
            <v>#REF!</v>
          </cell>
        </row>
        <row r="32">
          <cell r="A32" t="e">
            <v>#REF!</v>
          </cell>
        </row>
        <row r="33">
          <cell r="A33" t="e">
            <v>#REF!</v>
          </cell>
        </row>
        <row r="34">
          <cell r="A34" t="e">
            <v>#REF!</v>
          </cell>
        </row>
        <row r="35">
          <cell r="A35" t="e">
            <v>#REF!</v>
          </cell>
        </row>
        <row r="36">
          <cell r="A36" t="e">
            <v>#REF!</v>
          </cell>
        </row>
        <row r="37">
          <cell r="A37" t="e">
            <v>#REF!</v>
          </cell>
        </row>
        <row r="38">
          <cell r="A38" t="e">
            <v>#REF!</v>
          </cell>
        </row>
        <row r="39">
          <cell r="A39" t="e">
            <v>#REF!</v>
          </cell>
        </row>
        <row r="40">
          <cell r="A40" t="e">
            <v>#REF!</v>
          </cell>
        </row>
        <row r="41">
          <cell r="A41" t="e">
            <v>#REF!</v>
          </cell>
        </row>
        <row r="42">
          <cell r="A42" t="e">
            <v>#REF!</v>
          </cell>
        </row>
        <row r="43">
          <cell r="A43" t="e">
            <v>#REF!</v>
          </cell>
        </row>
        <row r="44">
          <cell r="A44" t="e">
            <v>#REF!</v>
          </cell>
        </row>
        <row r="45">
          <cell r="A45" t="e">
            <v>#REF!</v>
          </cell>
        </row>
        <row r="46">
          <cell r="A46" t="e">
            <v>#REF!</v>
          </cell>
        </row>
        <row r="47">
          <cell r="A47" t="e">
            <v>#REF!</v>
          </cell>
        </row>
        <row r="48">
          <cell r="A48" t="e">
            <v>#REF!</v>
          </cell>
        </row>
        <row r="49">
          <cell r="A49" t="e">
            <v>#REF!</v>
          </cell>
        </row>
        <row r="50">
          <cell r="A50" t="e">
            <v>#REF!</v>
          </cell>
        </row>
        <row r="51">
          <cell r="A51" t="e">
            <v>#REF!</v>
          </cell>
        </row>
        <row r="52">
          <cell r="A52" t="e">
            <v>#REF!</v>
          </cell>
        </row>
        <row r="53">
          <cell r="A53" t="e">
            <v>#REF!</v>
          </cell>
        </row>
        <row r="54">
          <cell r="A54" t="e">
            <v>#REF!</v>
          </cell>
        </row>
        <row r="55">
          <cell r="A55" t="e">
            <v>#REF!</v>
          </cell>
        </row>
        <row r="56">
          <cell r="A56" t="e">
            <v>#REF!</v>
          </cell>
        </row>
        <row r="57">
          <cell r="A57" t="e">
            <v>#REF!</v>
          </cell>
        </row>
        <row r="58">
          <cell r="A58" t="e">
            <v>#REF!</v>
          </cell>
        </row>
        <row r="59">
          <cell r="A59" t="e">
            <v>#REF!</v>
          </cell>
        </row>
        <row r="60">
          <cell r="A60" t="e">
            <v>#REF!</v>
          </cell>
        </row>
        <row r="61">
          <cell r="A61" t="e">
            <v>#REF!</v>
          </cell>
        </row>
        <row r="62">
          <cell r="A62" t="e">
            <v>#REF!</v>
          </cell>
        </row>
        <row r="63">
          <cell r="A63" t="e">
            <v>#REF!</v>
          </cell>
        </row>
        <row r="64">
          <cell r="A64" t="e">
            <v>#REF!</v>
          </cell>
        </row>
        <row r="65">
          <cell r="A65" t="e">
            <v>#REF!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eurs"/>
      <sheetName val="Macro3"/>
      <sheetName val="Janv"/>
      <sheetName val="Fev"/>
      <sheetName val="Mar"/>
      <sheetName val="Avr"/>
      <sheetName val="Mai"/>
      <sheetName val="Juin"/>
      <sheetName val="Juil"/>
      <sheetName val="Aout"/>
      <sheetName val="Sep"/>
      <sheetName val="Oct"/>
      <sheetName val="Nov"/>
      <sheetName val="Dec"/>
      <sheetName val="calcul"/>
      <sheetName val="Suivi des problèmes"/>
      <sheetName val="Macro2"/>
      <sheetName val="Suivi des problemes"/>
      <sheetName val="MQA до внедрения защиты"/>
      <sheetName val="MQA после внедрения защиты"/>
      <sheetName val="Комплектации"/>
      <sheetName val="parameters"/>
      <sheetName val="listes"/>
      <sheetName val="allocation links"/>
      <sheetName val="Working doc"/>
      <sheetName val="FM3 NMUK INPUT"/>
    </sheetNames>
    <sheetDataSet>
      <sheetData sheetId="0"/>
      <sheetData sheetId="1">
        <row r="38">
          <cell r="A38" t="str">
            <v>Mo1</v>
          </cell>
        </row>
        <row r="39">
          <cell r="A39" t="b">
            <v>1</v>
          </cell>
        </row>
        <row r="40">
          <cell r="A40" t="b">
            <v>1</v>
          </cell>
        </row>
        <row r="41">
          <cell r="A41" t="b">
            <v>1</v>
          </cell>
        </row>
        <row r="42">
          <cell r="A42" t="b">
            <v>1</v>
          </cell>
        </row>
        <row r="43">
          <cell r="A43" t="b">
            <v>1</v>
          </cell>
        </row>
        <row r="45">
          <cell r="A45" t="str">
            <v>Mo2</v>
          </cell>
        </row>
        <row r="46">
          <cell r="A46" t="b">
            <v>1</v>
          </cell>
        </row>
        <row r="47">
          <cell r="A47" t="b">
            <v>1</v>
          </cell>
        </row>
        <row r="48">
          <cell r="A48" t="b">
            <v>1</v>
          </cell>
        </row>
        <row r="49">
          <cell r="A49" t="b">
            <v>1</v>
          </cell>
        </row>
        <row r="50">
          <cell r="A50" t="b">
            <v>1</v>
          </cell>
        </row>
        <row r="52">
          <cell r="A52" t="str">
            <v>Mo3</v>
          </cell>
        </row>
        <row r="53">
          <cell r="A53" t="b">
            <v>1</v>
          </cell>
        </row>
        <row r="54">
          <cell r="A54" t="b">
            <v>1</v>
          </cell>
        </row>
        <row r="55">
          <cell r="A55" t="b">
            <v>1</v>
          </cell>
        </row>
        <row r="56">
          <cell r="A56" t="b">
            <v>1</v>
          </cell>
        </row>
        <row r="57">
          <cell r="A57" t="b">
            <v>1</v>
          </cell>
        </row>
        <row r="59">
          <cell r="A59" t="str">
            <v>Mo4</v>
          </cell>
        </row>
        <row r="60">
          <cell r="A60" t="b">
            <v>1</v>
          </cell>
        </row>
        <row r="61">
          <cell r="A61" t="b">
            <v>1</v>
          </cell>
        </row>
        <row r="62">
          <cell r="A62" t="b">
            <v>1</v>
          </cell>
        </row>
        <row r="63">
          <cell r="A63" t="b">
            <v>1</v>
          </cell>
        </row>
        <row r="64">
          <cell r="A64" t="b">
            <v>1</v>
          </cell>
        </row>
        <row r="66">
          <cell r="A66" t="str">
            <v>Mo5</v>
          </cell>
        </row>
        <row r="67">
          <cell r="A67" t="b">
            <v>1</v>
          </cell>
        </row>
        <row r="68">
          <cell r="A68" t="b">
            <v>1</v>
          </cell>
        </row>
        <row r="69">
          <cell r="A69" t="b">
            <v>1</v>
          </cell>
        </row>
        <row r="70">
          <cell r="A70" t="b">
            <v>1</v>
          </cell>
        </row>
        <row r="71">
          <cell r="A71" t="b">
            <v>1</v>
          </cell>
        </row>
        <row r="73">
          <cell r="A73" t="str">
            <v>Mo6</v>
          </cell>
        </row>
        <row r="74">
          <cell r="A74" t="b">
            <v>1</v>
          </cell>
        </row>
        <row r="75">
          <cell r="A75" t="b">
            <v>1</v>
          </cell>
        </row>
        <row r="76">
          <cell r="A76" t="b">
            <v>1</v>
          </cell>
        </row>
        <row r="77">
          <cell r="A77" t="b">
            <v>1</v>
          </cell>
        </row>
        <row r="78">
          <cell r="A78" t="b">
            <v>1</v>
          </cell>
        </row>
        <row r="80">
          <cell r="A80" t="str">
            <v>Mo7</v>
          </cell>
        </row>
        <row r="81">
          <cell r="A81" t="b">
            <v>1</v>
          </cell>
        </row>
        <row r="82">
          <cell r="A82" t="b">
            <v>1</v>
          </cell>
        </row>
        <row r="83">
          <cell r="A83" t="b">
            <v>1</v>
          </cell>
        </row>
        <row r="84">
          <cell r="A84" t="b">
            <v>1</v>
          </cell>
        </row>
        <row r="85">
          <cell r="A85" t="b">
            <v>1</v>
          </cell>
        </row>
        <row r="87">
          <cell r="A87" t="str">
            <v>Mo8</v>
          </cell>
        </row>
        <row r="88">
          <cell r="A88" t="b">
            <v>1</v>
          </cell>
        </row>
        <row r="89">
          <cell r="A89" t="b">
            <v>1</v>
          </cell>
        </row>
        <row r="90">
          <cell r="A90" t="b">
            <v>1</v>
          </cell>
        </row>
        <row r="91">
          <cell r="A91" t="b">
            <v>1</v>
          </cell>
        </row>
        <row r="92">
          <cell r="A92" t="b">
            <v>1</v>
          </cell>
        </row>
        <row r="94">
          <cell r="A94" t="str">
            <v>Mo9</v>
          </cell>
        </row>
        <row r="95">
          <cell r="A95" t="b">
            <v>1</v>
          </cell>
        </row>
        <row r="96">
          <cell r="A96" t="b">
            <v>1</v>
          </cell>
        </row>
        <row r="97">
          <cell r="A97" t="b">
            <v>1</v>
          </cell>
        </row>
        <row r="98">
          <cell r="A98" t="b">
            <v>1</v>
          </cell>
        </row>
        <row r="99">
          <cell r="A99" t="b">
            <v>1</v>
          </cell>
        </row>
        <row r="101">
          <cell r="A101" t="str">
            <v>Mo10</v>
          </cell>
        </row>
        <row r="102">
          <cell r="A102" t="b">
            <v>1</v>
          </cell>
        </row>
        <row r="103">
          <cell r="A103" t="b">
            <v>1</v>
          </cell>
        </row>
        <row r="104">
          <cell r="A104" t="b">
            <v>1</v>
          </cell>
        </row>
        <row r="105">
          <cell r="A105" t="b">
            <v>1</v>
          </cell>
        </row>
        <row r="106">
          <cell r="A106" t="b">
            <v>1</v>
          </cell>
        </row>
        <row r="108">
          <cell r="A108" t="str">
            <v>Mo11</v>
          </cell>
        </row>
        <row r="109">
          <cell r="A109" t="b">
            <v>1</v>
          </cell>
        </row>
        <row r="110">
          <cell r="A110" t="b">
            <v>1</v>
          </cell>
        </row>
        <row r="111">
          <cell r="A111" t="b">
            <v>1</v>
          </cell>
        </row>
        <row r="112">
          <cell r="A112" t="b">
            <v>1</v>
          </cell>
        </row>
        <row r="113">
          <cell r="A113" t="b">
            <v>1</v>
          </cell>
        </row>
        <row r="115">
          <cell r="A115" t="str">
            <v>Mo12</v>
          </cell>
        </row>
        <row r="116">
          <cell r="A116" t="b">
            <v>1</v>
          </cell>
        </row>
        <row r="117">
          <cell r="A117" t="b">
            <v>1</v>
          </cell>
        </row>
        <row r="118">
          <cell r="A118" t="b">
            <v>1</v>
          </cell>
        </row>
        <row r="119">
          <cell r="A119" t="b">
            <v>1</v>
          </cell>
        </row>
        <row r="120">
          <cell r="A120" t="b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1"/>
      <sheetName val="FM2 NMUK"/>
      <sheetName val="FM2 NMUK INPUT"/>
      <sheetName val="FM2 NMUK INPUT CONTD"/>
      <sheetName val="FM2"/>
      <sheetName val="FM2 (2) NMUK D&amp;D"/>
      <sheetName val="FM2 (2) NIVISA"/>
      <sheetName val="FM3 NMUK"/>
      <sheetName val="FM3 NMUK INPUT"/>
      <sheetName val="FM4 NMUK"/>
      <sheetName val="FM4 NMUK INPUT"/>
      <sheetName val="FM4"/>
      <sheetName val=" FM6 NEW"/>
      <sheetName val="FM6(PIC)"/>
      <sheetName val="FM6"/>
      <sheetName val="FM6(2)"/>
      <sheetName val="FM7"/>
      <sheetName val="FM7 (Reg)"/>
      <sheetName val="FM8"/>
      <sheetName val="FM9"/>
      <sheetName val="WTC BODY一覧原紙"/>
      <sheetName val="LOH"/>
      <sheetName val="REFERENCE"/>
      <sheetName val="Graph Data"/>
      <sheetName val="31.03.09"/>
      <sheetName val="2004 Monthly Report(Manuf)vehic"/>
      <sheetName val="Sheet1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9">
          <cell r="A9" t="str">
            <v>VolumeWholesale (Vehicle)</v>
          </cell>
          <cell r="B9" t="str">
            <v>Volume</v>
          </cell>
          <cell r="C9" t="str">
            <v>Wholesale (Vehicle)</v>
          </cell>
          <cell r="F9">
            <v>17179</v>
          </cell>
          <cell r="G9">
            <v>17278</v>
          </cell>
          <cell r="H9">
            <v>18682</v>
          </cell>
          <cell r="I9">
            <v>15982</v>
          </cell>
          <cell r="J9">
            <v>15421</v>
          </cell>
          <cell r="K9">
            <v>15683</v>
          </cell>
          <cell r="L9">
            <v>15575</v>
          </cell>
          <cell r="M9">
            <v>7501</v>
          </cell>
          <cell r="N9">
            <v>15587</v>
          </cell>
          <cell r="O9">
            <v>14906</v>
          </cell>
          <cell r="P9">
            <v>15684</v>
          </cell>
          <cell r="Q9">
            <v>12006</v>
          </cell>
          <cell r="T9">
            <v>17179</v>
          </cell>
          <cell r="U9">
            <v>34457</v>
          </cell>
          <cell r="V9">
            <v>53139</v>
          </cell>
          <cell r="W9">
            <v>69121</v>
          </cell>
          <cell r="X9">
            <v>84542</v>
          </cell>
          <cell r="Y9">
            <v>100225</v>
          </cell>
          <cell r="Z9">
            <v>115800</v>
          </cell>
          <cell r="AA9">
            <v>123301</v>
          </cell>
          <cell r="AB9">
            <v>138888</v>
          </cell>
          <cell r="AC9">
            <v>153794</v>
          </cell>
          <cell r="AD9">
            <v>169478</v>
          </cell>
          <cell r="AE9">
            <v>181484</v>
          </cell>
          <cell r="AH9">
            <v>5973.8355470685638</v>
          </cell>
          <cell r="AI9">
            <v>6267.3455118985758</v>
          </cell>
          <cell r="AJ9">
            <v>6423.93459107335</v>
          </cell>
          <cell r="AK9">
            <v>5880.7898623415258</v>
          </cell>
          <cell r="AL9">
            <v>5981.400236883771</v>
          </cell>
          <cell r="AM9">
            <v>5537.3529447311494</v>
          </cell>
          <cell r="AN9">
            <v>5463.975453523647</v>
          </cell>
          <cell r="AO9">
            <v>2685.4648843983036</v>
          </cell>
          <cell r="AP9">
            <v>5461.7060465790846</v>
          </cell>
          <cell r="AQ9">
            <v>5216.6100965663954</v>
          </cell>
          <cell r="AR9">
            <v>5497.2600887105546</v>
          </cell>
          <cell r="AS9">
            <v>4077.3678103962975</v>
          </cell>
          <cell r="AV9">
            <v>5973.8355470685638</v>
          </cell>
          <cell r="AW9">
            <v>12241.18105896714</v>
          </cell>
          <cell r="AX9">
            <v>18665.11565004049</v>
          </cell>
          <cell r="AY9">
            <v>24545.905512382014</v>
          </cell>
          <cell r="AZ9">
            <v>30527.305749265786</v>
          </cell>
          <cell r="BA9">
            <v>36064.658693996935</v>
          </cell>
          <cell r="BB9">
            <v>41528.634147520585</v>
          </cell>
          <cell r="BC9">
            <v>44214.099031918886</v>
          </cell>
          <cell r="BD9">
            <v>49675.805078497971</v>
          </cell>
          <cell r="BE9">
            <v>54892.415175064365</v>
          </cell>
          <cell r="BF9">
            <v>60389.675263774916</v>
          </cell>
          <cell r="BG9">
            <v>64467.043074171212</v>
          </cell>
          <cell r="BJ9">
            <v>1923.1644529314372</v>
          </cell>
          <cell r="BK9">
            <v>2017.6544881014252</v>
          </cell>
          <cell r="BL9">
            <v>2068.0654089266509</v>
          </cell>
          <cell r="BM9">
            <v>1893.210137658476</v>
          </cell>
          <cell r="BN9">
            <v>1925.5997631162302</v>
          </cell>
          <cell r="BO9">
            <v>1782.6470552688515</v>
          </cell>
          <cell r="BP9">
            <v>1759.0245464763539</v>
          </cell>
          <cell r="BQ9">
            <v>864.53511560169693</v>
          </cell>
          <cell r="BR9">
            <v>1758.2939534209165</v>
          </cell>
          <cell r="BS9">
            <v>1679.3899034336055</v>
          </cell>
          <cell r="BT9">
            <v>1769.7399112894457</v>
          </cell>
          <cell r="BU9">
            <v>1312.6321896037027</v>
          </cell>
          <cell r="BX9">
            <v>1923.1644529314372</v>
          </cell>
          <cell r="BY9">
            <v>3940.8189410328623</v>
          </cell>
          <cell r="BZ9">
            <v>6008.8843499595132</v>
          </cell>
          <cell r="CA9">
            <v>7902.0944876179892</v>
          </cell>
          <cell r="CB9">
            <v>9827.6942507342192</v>
          </cell>
          <cell r="CC9">
            <v>11610.341306003071</v>
          </cell>
          <cell r="CD9">
            <v>13369.365852479425</v>
          </cell>
          <cell r="CE9">
            <v>14233.900968081121</v>
          </cell>
          <cell r="CF9">
            <v>15992.194921502038</v>
          </cell>
          <cell r="CG9">
            <v>17671.584824935642</v>
          </cell>
          <cell r="CH9">
            <v>19441.324736225088</v>
          </cell>
          <cell r="CI9">
            <v>20753.956925828792</v>
          </cell>
          <cell r="CL9">
            <v>3233.0473873492701</v>
          </cell>
          <cell r="CM9">
            <v>3615.2411677596783</v>
          </cell>
          <cell r="CN9">
            <v>4354.6691347577744</v>
          </cell>
          <cell r="CO9">
            <v>3881.9968267400041</v>
          </cell>
          <cell r="CP9">
            <v>3694.7998730695999</v>
          </cell>
          <cell r="CQ9">
            <v>4310.9898455680132</v>
          </cell>
          <cell r="CR9">
            <v>4254.8307594668922</v>
          </cell>
          <cell r="CS9">
            <v>2088.0260207319652</v>
          </cell>
          <cell r="CT9">
            <v>4250.9308229320932</v>
          </cell>
          <cell r="CU9">
            <v>4060.6139200338484</v>
          </cell>
          <cell r="CV9">
            <v>4278.2303786756929</v>
          </cell>
          <cell r="CW9">
            <v>3198.7279458430294</v>
          </cell>
          <cell r="CZ9">
            <v>3233.0473873492701</v>
          </cell>
          <cell r="DA9">
            <v>6848.2885551089485</v>
          </cell>
          <cell r="DB9">
            <v>11202.957689866722</v>
          </cell>
          <cell r="DC9">
            <v>15084.954516606726</v>
          </cell>
          <cell r="DD9">
            <v>18779.754389676324</v>
          </cell>
          <cell r="DE9">
            <v>23090.744235244336</v>
          </cell>
          <cell r="DF9">
            <v>27345.574994711227</v>
          </cell>
          <cell r="DG9">
            <v>29433.601015443193</v>
          </cell>
          <cell r="DH9">
            <v>33684.531838375289</v>
          </cell>
          <cell r="DI9">
            <v>37745.14575840914</v>
          </cell>
          <cell r="DJ9">
            <v>42023.376137084837</v>
          </cell>
          <cell r="DK9">
            <v>45222.104082927865</v>
          </cell>
          <cell r="DN9">
            <v>911.95261265072986</v>
          </cell>
          <cell r="DO9">
            <v>1019.7588322403212</v>
          </cell>
          <cell r="DP9">
            <v>1228.3308652422256</v>
          </cell>
          <cell r="DQ9">
            <v>1095.0031732599959</v>
          </cell>
          <cell r="DR9">
            <v>1042.2001269303994</v>
          </cell>
          <cell r="DS9">
            <v>1216.0101544319871</v>
          </cell>
          <cell r="DT9">
            <v>1200.1692405331078</v>
          </cell>
          <cell r="DU9">
            <v>588.9739792680349</v>
          </cell>
          <cell r="DV9">
            <v>1199.0691770679077</v>
          </cell>
          <cell r="DW9">
            <v>1145.3860799661516</v>
          </cell>
          <cell r="DX9">
            <v>1206.7696213243071</v>
          </cell>
          <cell r="DY9">
            <v>902.27205415697063</v>
          </cell>
          <cell r="EB9">
            <v>911.95261265072986</v>
          </cell>
          <cell r="EC9">
            <v>1931.7114448910511</v>
          </cell>
          <cell r="ED9">
            <v>3160.0423101332767</v>
          </cell>
          <cell r="EE9">
            <v>4255.0454833932727</v>
          </cell>
          <cell r="EF9">
            <v>5297.2456103236718</v>
          </cell>
          <cell r="EG9">
            <v>6513.2557647556587</v>
          </cell>
          <cell r="EH9">
            <v>7713.4250052887664</v>
          </cell>
          <cell r="EI9">
            <v>8302.3989845568012</v>
          </cell>
          <cell r="EJ9">
            <v>9501.468161624709</v>
          </cell>
          <cell r="EK9">
            <v>10646.85424159086</v>
          </cell>
          <cell r="EL9">
            <v>11853.623862915167</v>
          </cell>
          <cell r="EM9">
            <v>12755.895917072137</v>
          </cell>
        </row>
        <row r="10">
          <cell r="A10" t="str">
            <v>Standard Cost at Budget Volume &amp; Mix</v>
          </cell>
          <cell r="B10" t="str">
            <v>Standard Cost at Budget Volume &amp; Mix</v>
          </cell>
          <cell r="F10">
            <v>77580662.473412707</v>
          </cell>
          <cell r="G10">
            <v>78027748.193470195</v>
          </cell>
          <cell r="H10">
            <v>84368236.587012976</v>
          </cell>
          <cell r="I10">
            <v>72174989.676353797</v>
          </cell>
          <cell r="J10">
            <v>69641503.929361269</v>
          </cell>
          <cell r="K10">
            <v>70824700.481432632</v>
          </cell>
          <cell r="L10">
            <v>70336970.605006263</v>
          </cell>
          <cell r="M10">
            <v>33874646.324760966</v>
          </cell>
          <cell r="N10">
            <v>70391162.813498095</v>
          </cell>
          <cell r="O10">
            <v>67315754.98158738</v>
          </cell>
          <cell r="P10">
            <v>70829216.498806953</v>
          </cell>
          <cell r="Q10">
            <v>54219304.596064538</v>
          </cell>
          <cell r="T10">
            <v>77580662.473412707</v>
          </cell>
          <cell r="U10">
            <v>155608410.6668829</v>
          </cell>
          <cell r="V10">
            <v>239976647.25389588</v>
          </cell>
          <cell r="W10">
            <v>312151636.93024969</v>
          </cell>
          <cell r="X10">
            <v>381793140.85961097</v>
          </cell>
          <cell r="Y10">
            <v>452617841.34104359</v>
          </cell>
          <cell r="Z10">
            <v>522954811.94604987</v>
          </cell>
          <cell r="AA10">
            <v>556829458.27081084</v>
          </cell>
          <cell r="AB10">
            <v>627220621.08430898</v>
          </cell>
          <cell r="AC10">
            <v>694536376.06589639</v>
          </cell>
          <cell r="AD10">
            <v>765365592.56470335</v>
          </cell>
          <cell r="AE10">
            <v>819584897.16076791</v>
          </cell>
          <cell r="AH10">
            <v>30645211.450056247</v>
          </cell>
          <cell r="AI10">
            <v>32150889.814323924</v>
          </cell>
          <cell r="AJ10">
            <v>32954176.982889403</v>
          </cell>
          <cell r="AK10">
            <v>30167895.886126041</v>
          </cell>
          <cell r="AL10">
            <v>30684017.593465209</v>
          </cell>
          <cell r="AM10">
            <v>28406096.975359209</v>
          </cell>
          <cell r="AN10">
            <v>28029677.384292301</v>
          </cell>
          <cell r="AO10">
            <v>13776180.910181046</v>
          </cell>
          <cell r="AP10">
            <v>28018035.541269612</v>
          </cell>
          <cell r="AQ10">
            <v>26760716.494819291</v>
          </cell>
          <cell r="AR10">
            <v>28200424.41529173</v>
          </cell>
          <cell r="AS10">
            <v>20916511.297429804</v>
          </cell>
          <cell r="AV10">
            <v>30645211.450056247</v>
          </cell>
          <cell r="AW10">
            <v>62796101.264380172</v>
          </cell>
          <cell r="AX10">
            <v>95750278.247269571</v>
          </cell>
          <cell r="AY10">
            <v>125918174.13339561</v>
          </cell>
          <cell r="AZ10">
            <v>156602191.72686082</v>
          </cell>
          <cell r="BA10">
            <v>185008288.70222002</v>
          </cell>
          <cell r="BB10">
            <v>213037966.08651233</v>
          </cell>
          <cell r="BC10">
            <v>226814146.99669337</v>
          </cell>
          <cell r="BD10">
            <v>254832182.53796297</v>
          </cell>
          <cell r="BE10">
            <v>281592899.03278226</v>
          </cell>
          <cell r="BF10">
            <v>309793323.44807398</v>
          </cell>
          <cell r="BG10">
            <v>330709834.74550378</v>
          </cell>
          <cell r="BJ10">
            <v>9981017.9460745044</v>
          </cell>
          <cell r="BK10">
            <v>10471411.128685229</v>
          </cell>
          <cell r="BL10">
            <v>10733038.419407966</v>
          </cell>
          <cell r="BM10">
            <v>9825558.251587078</v>
          </cell>
          <cell r="BN10">
            <v>9993656.9456263259</v>
          </cell>
          <cell r="BO10">
            <v>9251747.671934329</v>
          </cell>
          <cell r="BP10">
            <v>9129149.3762816433</v>
          </cell>
          <cell r="BQ10">
            <v>4486844.8408971112</v>
          </cell>
          <cell r="BR10">
            <v>9125357.6764160991</v>
          </cell>
          <cell r="BS10">
            <v>8715854.0909370333</v>
          </cell>
          <cell r="BT10">
            <v>9184760.9743096624</v>
          </cell>
          <cell r="BU10">
            <v>6812420.758432514</v>
          </cell>
          <cell r="BX10">
            <v>9981017.9460745044</v>
          </cell>
          <cell r="BY10">
            <v>20452429.074759733</v>
          </cell>
          <cell r="BZ10">
            <v>31185467.4941677</v>
          </cell>
          <cell r="CA10">
            <v>41011025.745754778</v>
          </cell>
          <cell r="CB10">
            <v>51004682.691381104</v>
          </cell>
          <cell r="CC10">
            <v>60256430.363315433</v>
          </cell>
          <cell r="CD10">
            <v>69385579.739597082</v>
          </cell>
          <cell r="CE10">
            <v>73872424.580494195</v>
          </cell>
          <cell r="CF10">
            <v>82997782.256910294</v>
          </cell>
          <cell r="CG10">
            <v>91713636.347847328</v>
          </cell>
          <cell r="CH10">
            <v>100898397.322157</v>
          </cell>
          <cell r="CI10">
            <v>107710818.0805895</v>
          </cell>
          <cell r="CL10">
            <v>21234567.192945868</v>
          </cell>
          <cell r="CM10">
            <v>23744805.534210891</v>
          </cell>
          <cell r="CN10">
            <v>28601348.284250129</v>
          </cell>
          <cell r="CO10">
            <v>25496849.437706057</v>
          </cell>
          <cell r="CP10">
            <v>24267344.944025237</v>
          </cell>
          <cell r="CQ10">
            <v>28314463.902391274</v>
          </cell>
          <cell r="CR10">
            <v>27945612.554287031</v>
          </cell>
          <cell r="CS10">
            <v>13714098.039931508</v>
          </cell>
          <cell r="CT10">
            <v>27919997.877335351</v>
          </cell>
          <cell r="CU10">
            <v>26670001.642093174</v>
          </cell>
          <cell r="CV10">
            <v>28099300.615997136</v>
          </cell>
          <cell r="CW10">
            <v>21009158.035771061</v>
          </cell>
          <cell r="CZ10">
            <v>21234567.192945868</v>
          </cell>
          <cell r="DA10">
            <v>44979372.727156758</v>
          </cell>
          <cell r="DB10">
            <v>73580721.011406884</v>
          </cell>
          <cell r="DC10">
            <v>99077570.449112937</v>
          </cell>
          <cell r="DD10">
            <v>123344915.39313817</v>
          </cell>
          <cell r="DE10">
            <v>151659379.29552945</v>
          </cell>
          <cell r="DF10">
            <v>179604991.8498165</v>
          </cell>
          <cell r="DG10">
            <v>193319089.88974801</v>
          </cell>
          <cell r="DH10">
            <v>221239087.76708335</v>
          </cell>
          <cell r="DI10">
            <v>247909089.40917653</v>
          </cell>
          <cell r="DJ10">
            <v>276008390.02517366</v>
          </cell>
          <cell r="DK10">
            <v>297017548.06094474</v>
          </cell>
          <cell r="DN10">
            <v>6122881.2500849487</v>
          </cell>
          <cell r="DO10">
            <v>6846695.9213857008</v>
          </cell>
          <cell r="DP10">
            <v>8247055.734432877</v>
          </cell>
          <cell r="DQ10">
            <v>7351889.0184976598</v>
          </cell>
          <cell r="DR10">
            <v>6997367.5468401434</v>
          </cell>
          <cell r="DS10">
            <v>8164334.0577127915</v>
          </cell>
          <cell r="DT10">
            <v>8057977.6162155364</v>
          </cell>
          <cell r="DU10">
            <v>3954391.5817798339</v>
          </cell>
          <cell r="DV10">
            <v>8050591.7522226721</v>
          </cell>
          <cell r="DW10">
            <v>7690161.5893708663</v>
          </cell>
          <cell r="DX10">
            <v>8102292.8001727248</v>
          </cell>
          <cell r="DY10">
            <v>6057885.6469477387</v>
          </cell>
          <cell r="EB10">
            <v>6122881.2500849487</v>
          </cell>
          <cell r="EC10">
            <v>12969577.17147065</v>
          </cell>
          <cell r="ED10">
            <v>21216632.905903526</v>
          </cell>
          <cell r="EE10">
            <v>28568521.924401186</v>
          </cell>
          <cell r="EF10">
            <v>35565889.471241333</v>
          </cell>
          <cell r="EG10">
            <v>43730223.528954126</v>
          </cell>
          <cell r="EH10">
            <v>51788201.14516966</v>
          </cell>
          <cell r="EI10">
            <v>55742592.726949498</v>
          </cell>
          <cell r="EJ10">
            <v>63793184.47917217</v>
          </cell>
          <cell r="EK10">
            <v>71483346.068543032</v>
          </cell>
          <cell r="EL10">
            <v>79585638.868715763</v>
          </cell>
          <cell r="EM10">
            <v>85643524.515663505</v>
          </cell>
        </row>
        <row r="11">
          <cell r="A11" t="str">
            <v>TurnoverTotal (incl. F&amp;I)</v>
          </cell>
          <cell r="B11" t="str">
            <v>Turnover</v>
          </cell>
          <cell r="C11" t="str">
            <v>Total (incl. F&amp;I)</v>
          </cell>
          <cell r="F11">
            <v>87791092.936385319</v>
          </cell>
          <cell r="G11">
            <v>88297019.835547209</v>
          </cell>
          <cell r="H11">
            <v>95471983.132752225</v>
          </cell>
          <cell r="I11">
            <v>81673976.791973352</v>
          </cell>
          <cell r="J11">
            <v>78807057.696722642</v>
          </cell>
          <cell r="K11">
            <v>80145975.34905006</v>
          </cell>
          <cell r="L11">
            <v>79594055.095418915</v>
          </cell>
          <cell r="M11">
            <v>38332905.763771251</v>
          </cell>
          <cell r="N11">
            <v>79655379.568044588</v>
          </cell>
          <cell r="O11">
            <v>76175215.74653703</v>
          </cell>
          <cell r="P11">
            <v>80151085.721768856</v>
          </cell>
          <cell r="Q11">
            <v>61355134.861996755</v>
          </cell>
          <cell r="T11">
            <v>87791092.936385319</v>
          </cell>
          <cell r="U11">
            <v>176088112.77193254</v>
          </cell>
          <cell r="V11">
            <v>271560095.90468478</v>
          </cell>
          <cell r="W11">
            <v>353234072.69665813</v>
          </cell>
          <cell r="X11">
            <v>432041130.39338076</v>
          </cell>
          <cell r="Y11">
            <v>512187105.74243081</v>
          </cell>
          <cell r="Z11">
            <v>591781160.83784974</v>
          </cell>
          <cell r="AA11">
            <v>630114066.60162103</v>
          </cell>
          <cell r="AB11">
            <v>709769446.16966558</v>
          </cell>
          <cell r="AC11">
            <v>785944661.91620255</v>
          </cell>
          <cell r="AD11">
            <v>866095747.6379714</v>
          </cell>
          <cell r="AE11">
            <v>927450882.49996817</v>
          </cell>
          <cell r="AH11">
            <v>37274928.250726752</v>
          </cell>
          <cell r="AI11">
            <v>39106341.719294824</v>
          </cell>
          <cell r="AJ11">
            <v>40083410.245051503</v>
          </cell>
          <cell r="AK11">
            <v>36694351.300639473</v>
          </cell>
          <cell r="AL11">
            <v>37322129.62878263</v>
          </cell>
          <cell r="AM11">
            <v>34551408.736902595</v>
          </cell>
          <cell r="AN11">
            <v>34093555.369760595</v>
          </cell>
          <cell r="AO11">
            <v>16756489.209836643</v>
          </cell>
          <cell r="AP11">
            <v>34079394.95634383</v>
          </cell>
          <cell r="AQ11">
            <v>32550070.307333387</v>
          </cell>
          <cell r="AR11">
            <v>34301241.433206446</v>
          </cell>
          <cell r="AS11">
            <v>25441542.772118177</v>
          </cell>
          <cell r="AV11">
            <v>37274928.250726752</v>
          </cell>
          <cell r="AW11">
            <v>76381269.970021576</v>
          </cell>
          <cell r="AX11">
            <v>116464680.21507308</v>
          </cell>
          <cell r="AY11">
            <v>153159031.51571256</v>
          </cell>
          <cell r="AZ11">
            <v>190481161.14449519</v>
          </cell>
          <cell r="BA11">
            <v>225032569.88139778</v>
          </cell>
          <cell r="BB11">
            <v>259126125.25115839</v>
          </cell>
          <cell r="BC11">
            <v>275882614.46099502</v>
          </cell>
          <cell r="BD11">
            <v>309962009.41733885</v>
          </cell>
          <cell r="BE11">
            <v>342512079.72467226</v>
          </cell>
          <cell r="BF11">
            <v>376813321.1578787</v>
          </cell>
          <cell r="BG11">
            <v>402254863.92999685</v>
          </cell>
          <cell r="BJ11">
            <v>12140542.068626607</v>
          </cell>
          <cell r="BK11">
            <v>12737038.247254835</v>
          </cell>
          <cell r="BL11">
            <v>13055272.033275567</v>
          </cell>
          <cell r="BM11">
            <v>11951446.630556313</v>
          </cell>
          <cell r="BN11">
            <v>12155915.681477847</v>
          </cell>
          <cell r="BO11">
            <v>11253484.607109888</v>
          </cell>
          <cell r="BP11">
            <v>11104360.562452827</v>
          </cell>
          <cell r="BQ11">
            <v>5457632.5621912684</v>
          </cell>
          <cell r="BR11">
            <v>11099748.478597455</v>
          </cell>
          <cell r="BS11">
            <v>10601643.422217175</v>
          </cell>
          <cell r="BT11">
            <v>11172004.458998296</v>
          </cell>
          <cell r="BU11">
            <v>8286377.3268199805</v>
          </cell>
          <cell r="BX11">
            <v>12140542.068626607</v>
          </cell>
          <cell r="BY11">
            <v>24877580.315881442</v>
          </cell>
          <cell r="BZ11">
            <v>37932852.349157006</v>
          </cell>
          <cell r="CA11">
            <v>49884298.979713321</v>
          </cell>
          <cell r="CB11">
            <v>62040214.661191165</v>
          </cell>
          <cell r="CC11">
            <v>73293699.268301055</v>
          </cell>
          <cell r="CD11">
            <v>84398059.830753878</v>
          </cell>
          <cell r="CE11">
            <v>89855692.392945141</v>
          </cell>
          <cell r="CF11">
            <v>100955440.8715426</v>
          </cell>
          <cell r="CG11">
            <v>111557084.29375978</v>
          </cell>
          <cell r="CH11">
            <v>122729088.75275807</v>
          </cell>
          <cell r="CI11">
            <v>131015466.07957806</v>
          </cell>
          <cell r="CL11">
            <v>26059614.866037495</v>
          </cell>
          <cell r="CM11">
            <v>29140244.850201156</v>
          </cell>
          <cell r="CN11">
            <v>35100320.819562688</v>
          </cell>
          <cell r="CO11">
            <v>31290398.839148037</v>
          </cell>
          <cell r="CP11">
            <v>29781518.846904606</v>
          </cell>
          <cell r="CQ11">
            <v>34748248.821372554</v>
          </cell>
          <cell r="CR11">
            <v>34295584.823699526</v>
          </cell>
          <cell r="CS11">
            <v>16830298.913481876</v>
          </cell>
          <cell r="CT11">
            <v>34264149.823861122</v>
          </cell>
          <cell r="CU11">
            <v>32730121.831746977</v>
          </cell>
          <cell r="CV11">
            <v>34484194.82272996</v>
          </cell>
          <cell r="CW11">
            <v>25782149.867459536</v>
          </cell>
          <cell r="CZ11">
            <v>26059614.866037495</v>
          </cell>
          <cell r="DA11">
            <v>55199859.716238648</v>
          </cell>
          <cell r="DB11">
            <v>90300180.535801336</v>
          </cell>
          <cell r="DC11">
            <v>121590579.37494937</v>
          </cell>
          <cell r="DD11">
            <v>151372098.22185397</v>
          </cell>
          <cell r="DE11">
            <v>186120347.04322654</v>
          </cell>
          <cell r="DF11">
            <v>220415931.86692607</v>
          </cell>
          <cell r="DG11">
            <v>237246230.78040797</v>
          </cell>
          <cell r="DH11">
            <v>271510380.60426909</v>
          </cell>
          <cell r="DI11">
            <v>304240502.43601608</v>
          </cell>
          <cell r="DJ11">
            <v>338724697.25874603</v>
          </cell>
          <cell r="DK11">
            <v>364506847.12620556</v>
          </cell>
          <cell r="DN11">
            <v>7448536.0175624825</v>
          </cell>
          <cell r="DO11">
            <v>8329062.5914118439</v>
          </cell>
          <cell r="DP11">
            <v>10032611.962859191</v>
          </cell>
          <cell r="DQ11">
            <v>8943634.2000985481</v>
          </cell>
          <cell r="DR11">
            <v>8512355.8782131411</v>
          </cell>
          <cell r="DS11">
            <v>9931980.3544192649</v>
          </cell>
          <cell r="DT11">
            <v>9802596.8578536417</v>
          </cell>
          <cell r="DU11">
            <v>4810550.2820301009</v>
          </cell>
          <cell r="DV11">
            <v>9793611.8928143587</v>
          </cell>
          <cell r="DW11">
            <v>9355145.5988975335</v>
          </cell>
          <cell r="DX11">
            <v>9856506.6480893157</v>
          </cell>
          <cell r="DY11">
            <v>7370311.3252168251</v>
          </cell>
          <cell r="EB11">
            <v>7448536.0175624825</v>
          </cell>
          <cell r="EC11">
            <v>15777598.608974326</v>
          </cell>
          <cell r="ED11">
            <v>25810210.571833517</v>
          </cell>
          <cell r="EE11">
            <v>34753844.771932065</v>
          </cell>
          <cell r="EF11">
            <v>43266200.650145203</v>
          </cell>
          <cell r="EG11">
            <v>53198181.004564464</v>
          </cell>
          <cell r="EH11">
            <v>63000777.862418108</v>
          </cell>
          <cell r="EI11">
            <v>67811328.144448206</v>
          </cell>
          <cell r="EJ11">
            <v>77604940.037262559</v>
          </cell>
          <cell r="EK11">
            <v>86960085.636160091</v>
          </cell>
          <cell r="EL11">
            <v>96816592.28424941</v>
          </cell>
          <cell r="EM11">
            <v>104186903.60946624</v>
          </cell>
        </row>
        <row r="12">
          <cell r="A12" t="str">
            <v>Settlement</v>
          </cell>
          <cell r="B12" t="str">
            <v/>
          </cell>
          <cell r="C12" t="str">
            <v>Settlement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</row>
        <row r="13">
          <cell r="A13" t="str">
            <v>Freight &amp; Insurance</v>
          </cell>
          <cell r="B13" t="str">
            <v/>
          </cell>
          <cell r="C13" t="str">
            <v>Freight &amp; Insurance</v>
          </cell>
          <cell r="F13">
            <v>1278562.7490729652</v>
          </cell>
          <cell r="G13">
            <v>1285930.9144002963</v>
          </cell>
          <cell r="H13">
            <v>1390424.8954060853</v>
          </cell>
          <cell r="I13">
            <v>1189474.9319334149</v>
          </cell>
          <cell r="J13">
            <v>1147721.9950785374</v>
          </cell>
          <cell r="K13">
            <v>1167221.5841266261</v>
          </cell>
          <cell r="L13">
            <v>1159183.5855877195</v>
          </cell>
          <cell r="M13">
            <v>558268.76889203745</v>
          </cell>
          <cell r="N13">
            <v>1160076.6965364867</v>
          </cell>
          <cell r="O13">
            <v>1109392.6501939355</v>
          </cell>
          <cell r="P13">
            <v>1167296.0100390236</v>
          </cell>
          <cell r="Q13">
            <v>893557.50424180785</v>
          </cell>
          <cell r="T13">
            <v>1278562.7490729652</v>
          </cell>
          <cell r="U13">
            <v>2564493.6634732615</v>
          </cell>
          <cell r="V13">
            <v>3954918.5588793466</v>
          </cell>
          <cell r="W13">
            <v>5144393.4908127617</v>
          </cell>
          <cell r="X13">
            <v>6292115.4858912993</v>
          </cell>
          <cell r="Y13">
            <v>7459337.0700179255</v>
          </cell>
          <cell r="Z13">
            <v>8618520.655605644</v>
          </cell>
          <cell r="AA13">
            <v>9176789.4244976807</v>
          </cell>
          <cell r="AB13">
            <v>10336866.121034168</v>
          </cell>
          <cell r="AC13">
            <v>11446258.771228103</v>
          </cell>
          <cell r="AD13">
            <v>12613554.781267127</v>
          </cell>
          <cell r="AE13">
            <v>13507112.285508934</v>
          </cell>
          <cell r="AH13">
            <v>496049.51673814835</v>
          </cell>
          <cell r="AI13">
            <v>520421.71029195376</v>
          </cell>
          <cell r="AJ13">
            <v>533424.40118277271</v>
          </cell>
          <cell r="AK13">
            <v>488323.28012186469</v>
          </cell>
          <cell r="AL13">
            <v>496677.66605654533</v>
          </cell>
          <cell r="AM13">
            <v>459805.30106663867</v>
          </cell>
          <cell r="AN13">
            <v>453712.25267818727</v>
          </cell>
          <cell r="AO13">
            <v>222993.00803095181</v>
          </cell>
          <cell r="AP13">
            <v>453523.8078826681</v>
          </cell>
          <cell r="AQ13">
            <v>433171.7699666039</v>
          </cell>
          <cell r="AR13">
            <v>456476.10967913427</v>
          </cell>
          <cell r="AS13">
            <v>338572.48261600849</v>
          </cell>
          <cell r="AV13">
            <v>496049.51673814835</v>
          </cell>
          <cell r="AW13">
            <v>1016471.2270301022</v>
          </cell>
          <cell r="AX13">
            <v>1549895.6282128748</v>
          </cell>
          <cell r="AY13">
            <v>2038218.9083347395</v>
          </cell>
          <cell r="AZ13">
            <v>2534896.574391285</v>
          </cell>
          <cell r="BA13">
            <v>2994701.8754579239</v>
          </cell>
          <cell r="BB13">
            <v>3448414.128136111</v>
          </cell>
          <cell r="BC13">
            <v>3671407.1361670629</v>
          </cell>
          <cell r="BD13">
            <v>4124930.9440497309</v>
          </cell>
          <cell r="BE13">
            <v>4558102.7140163351</v>
          </cell>
          <cell r="BF13">
            <v>5014578.8236954696</v>
          </cell>
          <cell r="BG13">
            <v>5353151.3063114779</v>
          </cell>
          <cell r="BJ13">
            <v>197122.46964706376</v>
          </cell>
          <cell r="BK13">
            <v>206807.60554969267</v>
          </cell>
          <cell r="BL13">
            <v>211974.67547712612</v>
          </cell>
          <cell r="BM13">
            <v>194052.18171916841</v>
          </cell>
          <cell r="BN13">
            <v>197372.08655177063</v>
          </cell>
          <cell r="BO13">
            <v>182719.57424547384</v>
          </cell>
          <cell r="BP13">
            <v>180298.29026981653</v>
          </cell>
          <cell r="BQ13">
            <v>88614.001170960633</v>
          </cell>
          <cell r="BR13">
            <v>180223.40519840451</v>
          </cell>
          <cell r="BS13">
            <v>172135.81748589987</v>
          </cell>
          <cell r="BT13">
            <v>181396.60465052706</v>
          </cell>
          <cell r="BU13">
            <v>134543.51163703599</v>
          </cell>
          <cell r="BX13">
            <v>197122.46964706376</v>
          </cell>
          <cell r="BY13">
            <v>403930.0751967564</v>
          </cell>
          <cell r="BZ13">
            <v>615904.75067388255</v>
          </cell>
          <cell r="CA13">
            <v>809956.93239305099</v>
          </cell>
          <cell r="CB13">
            <v>1007329.0189448216</v>
          </cell>
          <cell r="CC13">
            <v>1190048.5931902954</v>
          </cell>
          <cell r="CD13">
            <v>1370346.8834601119</v>
          </cell>
          <cell r="CE13">
            <v>1458960.8846310726</v>
          </cell>
          <cell r="CF13">
            <v>1639184.2898294772</v>
          </cell>
          <cell r="CG13">
            <v>1811320.1073153771</v>
          </cell>
          <cell r="CH13">
            <v>1992716.7119659041</v>
          </cell>
          <cell r="CI13">
            <v>2127260.2236029403</v>
          </cell>
          <cell r="CL13">
            <v>373522.16626615671</v>
          </cell>
          <cell r="CM13">
            <v>417677.98326746363</v>
          </cell>
          <cell r="CN13">
            <v>503105.97207815514</v>
          </cell>
          <cell r="CO13">
            <v>448496.9412561307</v>
          </cell>
          <cell r="CP13">
            <v>426869.60231671517</v>
          </cell>
          <cell r="CQ13">
            <v>498059.59299229144</v>
          </cell>
          <cell r="CR13">
            <v>491571.39131046669</v>
          </cell>
          <cell r="CS13">
            <v>241234.94308673133</v>
          </cell>
          <cell r="CT13">
            <v>491120.82174922898</v>
          </cell>
          <cell r="CU13">
            <v>469133.02716082323</v>
          </cell>
          <cell r="CV13">
            <v>494274.80867789377</v>
          </cell>
          <cell r="CW13">
            <v>369557.15412726387</v>
          </cell>
          <cell r="CZ13">
            <v>373522.16626615671</v>
          </cell>
          <cell r="DA13">
            <v>791200.14953362034</v>
          </cell>
          <cell r="DB13">
            <v>1294306.1216117754</v>
          </cell>
          <cell r="DC13">
            <v>1742803.0628679059</v>
          </cell>
          <cell r="DD13">
            <v>2169672.6651846212</v>
          </cell>
          <cell r="DE13">
            <v>2667732.2581769126</v>
          </cell>
          <cell r="DF13">
            <v>3159303.649487379</v>
          </cell>
          <cell r="DG13">
            <v>3400538.5925741103</v>
          </cell>
          <cell r="DH13">
            <v>3891659.4143233392</v>
          </cell>
          <cell r="DI13">
            <v>4360792.4414841626</v>
          </cell>
          <cell r="DJ13">
            <v>4855067.2501620566</v>
          </cell>
          <cell r="DK13">
            <v>5224624.4042893201</v>
          </cell>
          <cell r="DN13">
            <v>71903.667146838779</v>
          </cell>
          <cell r="DO13">
            <v>80403.73877577747</v>
          </cell>
          <cell r="DP13">
            <v>96848.775315030376</v>
          </cell>
          <cell r="DQ13">
            <v>86336.441831077609</v>
          </cell>
          <cell r="DR13">
            <v>82173.141441393294</v>
          </cell>
          <cell r="DS13">
            <v>95877.338557437397</v>
          </cell>
          <cell r="DT13">
            <v>94628.348440532078</v>
          </cell>
          <cell r="DU13">
            <v>46438.146429936649</v>
          </cell>
          <cell r="DV13">
            <v>94541.613015746989</v>
          </cell>
          <cell r="DW13">
            <v>90308.924286234644</v>
          </cell>
          <cell r="DX13">
            <v>95148.760989242612</v>
          </cell>
          <cell r="DY13">
            <v>71140.395408729994</v>
          </cell>
          <cell r="EB13">
            <v>71903.667146838779</v>
          </cell>
          <cell r="EC13">
            <v>152307.40592261625</v>
          </cell>
          <cell r="ED13">
            <v>249156.18123764661</v>
          </cell>
          <cell r="EE13">
            <v>335492.62306872424</v>
          </cell>
          <cell r="EF13">
            <v>417665.76451011753</v>
          </cell>
          <cell r="EG13">
            <v>513543.10306755494</v>
          </cell>
          <cell r="EH13">
            <v>608171.45150808699</v>
          </cell>
          <cell r="EI13">
            <v>654609.59793802362</v>
          </cell>
          <cell r="EJ13">
            <v>749151.21095377067</v>
          </cell>
          <cell r="EK13">
            <v>839460.13524000533</v>
          </cell>
          <cell r="EL13">
            <v>934608.89622924791</v>
          </cell>
          <cell r="EM13">
            <v>1005749.2916379779</v>
          </cell>
        </row>
        <row r="14">
          <cell r="A14" t="str">
            <v>Total (excl. F&amp;I)</v>
          </cell>
          <cell r="B14" t="str">
            <v/>
          </cell>
          <cell r="C14" t="str">
            <v>Total (excl. F&amp;I)</v>
          </cell>
          <cell r="F14">
            <v>86512530.18731235</v>
          </cell>
          <cell r="G14">
            <v>87011088.921146914</v>
          </cell>
          <cell r="H14">
            <v>94081558.237346143</v>
          </cell>
          <cell r="I14">
            <v>80484501.860039935</v>
          </cell>
          <cell r="J14">
            <v>77659335.701644108</v>
          </cell>
          <cell r="K14">
            <v>78978753.764923438</v>
          </cell>
          <cell r="L14">
            <v>78434871.50983119</v>
          </cell>
          <cell r="M14">
            <v>37774636.994879216</v>
          </cell>
          <cell r="N14">
            <v>78495302.871508107</v>
          </cell>
          <cell r="O14">
            <v>75065823.0963431</v>
          </cell>
          <cell r="P14">
            <v>78983789.711729839</v>
          </cell>
          <cell r="Q14">
            <v>60461577.357754946</v>
          </cell>
          <cell r="T14">
            <v>86512530.18731235</v>
          </cell>
          <cell r="U14">
            <v>173523619.10845926</v>
          </cell>
          <cell r="V14">
            <v>267605177.34580541</v>
          </cell>
          <cell r="W14">
            <v>348089679.20584536</v>
          </cell>
          <cell r="X14">
            <v>425749014.90748948</v>
          </cell>
          <cell r="Y14">
            <v>504727768.67241293</v>
          </cell>
          <cell r="Z14">
            <v>583162640.18224406</v>
          </cell>
          <cell r="AA14">
            <v>620937277.17712331</v>
          </cell>
          <cell r="AB14">
            <v>699432580.04863143</v>
          </cell>
          <cell r="AC14">
            <v>774498403.14497447</v>
          </cell>
          <cell r="AD14">
            <v>853482192.85670435</v>
          </cell>
          <cell r="AE14">
            <v>913943770.2144593</v>
          </cell>
          <cell r="AH14">
            <v>36778878.733988605</v>
          </cell>
          <cell r="AI14">
            <v>38585920.009002872</v>
          </cell>
          <cell r="AJ14">
            <v>39549985.843868732</v>
          </cell>
          <cell r="AK14">
            <v>36206028.02051761</v>
          </cell>
          <cell r="AL14">
            <v>36825451.962726086</v>
          </cell>
          <cell r="AM14">
            <v>34091603.435835958</v>
          </cell>
          <cell r="AN14">
            <v>33639843.11708241</v>
          </cell>
          <cell r="AO14">
            <v>16533496.201805692</v>
          </cell>
          <cell r="AP14">
            <v>33625871.148461163</v>
          </cell>
          <cell r="AQ14">
            <v>32116898.537366785</v>
          </cell>
          <cell r="AR14">
            <v>33844765.323527314</v>
          </cell>
          <cell r="AS14">
            <v>25102970.28950217</v>
          </cell>
          <cell r="AV14">
            <v>36778878.733988605</v>
          </cell>
          <cell r="AW14">
            <v>75364798.742991477</v>
          </cell>
          <cell r="AX14">
            <v>114914784.58686021</v>
          </cell>
          <cell r="AY14">
            <v>151120812.60737783</v>
          </cell>
          <cell r="AZ14">
            <v>187946264.57010391</v>
          </cell>
          <cell r="BA14">
            <v>222037868.00593987</v>
          </cell>
          <cell r="BB14">
            <v>255677711.12302229</v>
          </cell>
          <cell r="BC14">
            <v>272211207.32482797</v>
          </cell>
          <cell r="BD14">
            <v>305837078.47328913</v>
          </cell>
          <cell r="BE14">
            <v>337953977.01065594</v>
          </cell>
          <cell r="BF14">
            <v>371798742.33418328</v>
          </cell>
          <cell r="BG14">
            <v>396901712.62368542</v>
          </cell>
          <cell r="BJ14">
            <v>11943419.598979544</v>
          </cell>
          <cell r="BK14">
            <v>12530230.641705142</v>
          </cell>
          <cell r="BL14">
            <v>12843297.35779844</v>
          </cell>
          <cell r="BM14">
            <v>11757394.448837144</v>
          </cell>
          <cell r="BN14">
            <v>11958543.594926076</v>
          </cell>
          <cell r="BO14">
            <v>11070765.032864414</v>
          </cell>
          <cell r="BP14">
            <v>10924062.27218301</v>
          </cell>
          <cell r="BQ14">
            <v>5369018.5610203082</v>
          </cell>
          <cell r="BR14">
            <v>10919525.07339905</v>
          </cell>
          <cell r="BS14">
            <v>10429507.604731275</v>
          </cell>
          <cell r="BT14">
            <v>10990607.854347769</v>
          </cell>
          <cell r="BU14">
            <v>8151833.8151829448</v>
          </cell>
          <cell r="BX14">
            <v>11943419.598979544</v>
          </cell>
          <cell r="BY14">
            <v>24473650.240684688</v>
          </cell>
          <cell r="BZ14">
            <v>37316947.59848313</v>
          </cell>
          <cell r="CA14">
            <v>49074342.047320276</v>
          </cell>
          <cell r="CB14">
            <v>61032885.642246351</v>
          </cell>
          <cell r="CC14">
            <v>72103650.675110757</v>
          </cell>
          <cell r="CD14">
            <v>83027712.947293773</v>
          </cell>
          <cell r="CE14">
            <v>88396731.508314088</v>
          </cell>
          <cell r="CF14">
            <v>99316256.58171314</v>
          </cell>
          <cell r="CG14">
            <v>109745764.18644442</v>
          </cell>
          <cell r="CH14">
            <v>120736372.04079218</v>
          </cell>
          <cell r="CI14">
            <v>128888205.85597512</v>
          </cell>
          <cell r="CL14">
            <v>25686092.699771337</v>
          </cell>
          <cell r="CM14">
            <v>28722566.866933692</v>
          </cell>
          <cell r="CN14">
            <v>34597214.847484536</v>
          </cell>
          <cell r="CO14">
            <v>30841901.897891905</v>
          </cell>
          <cell r="CP14">
            <v>29354649.244587891</v>
          </cell>
          <cell r="CQ14">
            <v>34250189.228380263</v>
          </cell>
          <cell r="CR14">
            <v>33804013.432389058</v>
          </cell>
          <cell r="CS14">
            <v>16589063.970395144</v>
          </cell>
          <cell r="CT14">
            <v>33773029.002111897</v>
          </cell>
          <cell r="CU14">
            <v>32260988.804586153</v>
          </cell>
          <cell r="CV14">
            <v>33989920.014052063</v>
          </cell>
          <cell r="CW14">
            <v>25412592.713332273</v>
          </cell>
          <cell r="CZ14">
            <v>25686092.699771337</v>
          </cell>
          <cell r="DA14">
            <v>54408659.566705033</v>
          </cell>
          <cell r="DB14">
            <v>89005874.414189577</v>
          </cell>
          <cell r="DC14">
            <v>119847776.31208149</v>
          </cell>
          <cell r="DD14">
            <v>149202425.55666938</v>
          </cell>
          <cell r="DE14">
            <v>183452614.78504965</v>
          </cell>
          <cell r="DF14">
            <v>217256628.2174387</v>
          </cell>
          <cell r="DG14">
            <v>233845692.18783385</v>
          </cell>
          <cell r="DH14">
            <v>267618721.18994576</v>
          </cell>
          <cell r="DI14">
            <v>299879709.99453193</v>
          </cell>
          <cell r="DJ14">
            <v>333869630.00858402</v>
          </cell>
          <cell r="DK14">
            <v>359282222.72191632</v>
          </cell>
          <cell r="DN14">
            <v>7376632.3504156433</v>
          </cell>
          <cell r="DO14">
            <v>8248658.8526360663</v>
          </cell>
          <cell r="DP14">
            <v>9935763.1875441615</v>
          </cell>
          <cell r="DQ14">
            <v>8857297.7582674697</v>
          </cell>
          <cell r="DR14">
            <v>8430182.7367717475</v>
          </cell>
          <cell r="DS14">
            <v>9836103.0158618279</v>
          </cell>
          <cell r="DT14">
            <v>9707968.5094131101</v>
          </cell>
          <cell r="DU14">
            <v>4764112.1356001645</v>
          </cell>
          <cell r="DV14">
            <v>9699070.279798612</v>
          </cell>
          <cell r="DW14">
            <v>9264836.6746112984</v>
          </cell>
          <cell r="DX14">
            <v>9761357.8871000726</v>
          </cell>
          <cell r="DY14">
            <v>7299170.9298080951</v>
          </cell>
          <cell r="EB14">
            <v>7376632.3504156433</v>
          </cell>
          <cell r="EC14">
            <v>15625291.203051709</v>
          </cell>
          <cell r="ED14">
            <v>25561054.390595868</v>
          </cell>
          <cell r="EE14">
            <v>34418352.148863338</v>
          </cell>
          <cell r="EF14">
            <v>42848534.885635085</v>
          </cell>
          <cell r="EG14">
            <v>52684637.901496917</v>
          </cell>
          <cell r="EH14">
            <v>62392606.410910025</v>
          </cell>
          <cell r="EI14">
            <v>67156718.54651019</v>
          </cell>
          <cell r="EJ14">
            <v>76855788.826308802</v>
          </cell>
          <cell r="EK14">
            <v>86120625.500920102</v>
          </cell>
          <cell r="EL14">
            <v>95881983.388020173</v>
          </cell>
          <cell r="EM14">
            <v>103181154.31782827</v>
          </cell>
        </row>
        <row r="15">
          <cell r="A15" t="str">
            <v>VariableMaterial CostRaw Material</v>
          </cell>
          <cell r="B15" t="str">
            <v>Variable</v>
          </cell>
          <cell r="C15" t="str">
            <v>Material Cost</v>
          </cell>
          <cell r="D15" t="str">
            <v>Raw Material</v>
          </cell>
          <cell r="F15">
            <v>2695832.7352557001</v>
          </cell>
          <cell r="G15">
            <v>2711368.4149105293</v>
          </cell>
          <cell r="H15">
            <v>2931692.5991062913</v>
          </cell>
          <cell r="I15">
            <v>2507992.2448836714</v>
          </cell>
          <cell r="J15">
            <v>2419956.7268396388</v>
          </cell>
          <cell r="K15">
            <v>2461071.3538049441</v>
          </cell>
          <cell r="L15">
            <v>2444123.3396360399</v>
          </cell>
          <cell r="M15">
            <v>1177102.3544532864</v>
          </cell>
          <cell r="N15">
            <v>2446006.4523214735</v>
          </cell>
          <cell r="O15">
            <v>2339139.8074231022</v>
          </cell>
          <cell r="P15">
            <v>2461228.2798620635</v>
          </cell>
          <cell r="Q15">
            <v>1884798.2417765837</v>
          </cell>
          <cell r="T15">
            <v>2695832.7352557001</v>
          </cell>
          <cell r="U15">
            <v>5407201.1501662293</v>
          </cell>
          <cell r="V15">
            <v>8338893.7492725207</v>
          </cell>
          <cell r="W15">
            <v>10846885.994156193</v>
          </cell>
          <cell r="X15">
            <v>13266842.720995832</v>
          </cell>
          <cell r="Y15">
            <v>15727914.074800776</v>
          </cell>
          <cell r="Z15">
            <v>18172037.414436817</v>
          </cell>
          <cell r="AA15">
            <v>19349139.768890105</v>
          </cell>
          <cell r="AB15">
            <v>21795146.221211579</v>
          </cell>
          <cell r="AC15">
            <v>24134286.028634682</v>
          </cell>
          <cell r="AD15">
            <v>26595514.308496747</v>
          </cell>
          <cell r="AE15">
            <v>28480312.550273329</v>
          </cell>
          <cell r="AH15">
            <v>1244470.1306930361</v>
          </cell>
          <cell r="AI15">
            <v>1305614.161427353</v>
          </cell>
          <cell r="AJ15">
            <v>1338234.8169995269</v>
          </cell>
          <cell r="AK15">
            <v>1225086.8425994257</v>
          </cell>
          <cell r="AL15">
            <v>1246046.007773818</v>
          </cell>
          <cell r="AM15">
            <v>1153542.0231319519</v>
          </cell>
          <cell r="AN15">
            <v>1138256.0154483733</v>
          </cell>
          <cell r="AO15">
            <v>559436.36367738119</v>
          </cell>
          <cell r="AP15">
            <v>1137783.2523241383</v>
          </cell>
          <cell r="AQ15">
            <v>1086724.8349068228</v>
          </cell>
          <cell r="AR15">
            <v>1145189.874603811</v>
          </cell>
          <cell r="AS15">
            <v>849191.7465411505</v>
          </cell>
          <cell r="AV15">
            <v>1244470.1306930361</v>
          </cell>
          <cell r="AW15">
            <v>2550084.2921203892</v>
          </cell>
          <cell r="AX15">
            <v>3888319.1091199163</v>
          </cell>
          <cell r="AY15">
            <v>5113405.9517193418</v>
          </cell>
          <cell r="AZ15">
            <v>6359451.9594931602</v>
          </cell>
          <cell r="BA15">
            <v>7512993.9826251119</v>
          </cell>
          <cell r="BB15">
            <v>8651249.9980734847</v>
          </cell>
          <cell r="BC15">
            <v>9210686.3617508654</v>
          </cell>
          <cell r="BD15">
            <v>10348469.614075003</v>
          </cell>
          <cell r="BE15">
            <v>11435194.448981825</v>
          </cell>
          <cell r="BF15">
            <v>12580384.323585637</v>
          </cell>
          <cell r="BG15">
            <v>13429576.070126787</v>
          </cell>
          <cell r="BJ15">
            <v>400628.77402498689</v>
          </cell>
          <cell r="BK15">
            <v>420312.70011358947</v>
          </cell>
          <cell r="BL15">
            <v>430814.1761453955</v>
          </cell>
          <cell r="BM15">
            <v>394388.76652782661</v>
          </cell>
          <cell r="BN15">
            <v>401136.0917076827</v>
          </cell>
          <cell r="BO15">
            <v>371356.54373343097</v>
          </cell>
          <cell r="BP15">
            <v>366435.56221128022</v>
          </cell>
          <cell r="BQ15">
            <v>180097.77735706003</v>
          </cell>
          <cell r="BR15">
            <v>366283.36690647155</v>
          </cell>
          <cell r="BS15">
            <v>349846.27398712275</v>
          </cell>
          <cell r="BT15">
            <v>368667.76001514232</v>
          </cell>
          <cell r="BU15">
            <v>273389.23097311368</v>
          </cell>
          <cell r="BX15">
            <v>400628.77402498689</v>
          </cell>
          <cell r="BY15">
            <v>820941.4741385763</v>
          </cell>
          <cell r="BZ15">
            <v>1251755.6502839718</v>
          </cell>
          <cell r="CA15">
            <v>1646144.4168117985</v>
          </cell>
          <cell r="CB15">
            <v>2047280.5085194812</v>
          </cell>
          <cell r="CC15">
            <v>2418637.052252912</v>
          </cell>
          <cell r="CD15">
            <v>2785072.6144641922</v>
          </cell>
          <cell r="CE15">
            <v>2965170.3918212522</v>
          </cell>
          <cell r="CF15">
            <v>3331453.7587277237</v>
          </cell>
          <cell r="CG15">
            <v>3681300.0327148465</v>
          </cell>
          <cell r="CH15">
            <v>4049967.7927299887</v>
          </cell>
          <cell r="CI15">
            <v>4323357.023703102</v>
          </cell>
          <cell r="CL15">
            <v>600531.18944253772</v>
          </cell>
          <cell r="CM15">
            <v>671522.81376746984</v>
          </cell>
          <cell r="CN15">
            <v>808869.87470631767</v>
          </cell>
          <cell r="CO15">
            <v>721072.06992895284</v>
          </cell>
          <cell r="CP15">
            <v>686300.66209633311</v>
          </cell>
          <cell r="CQ15">
            <v>800756.54621203989</v>
          </cell>
          <cell r="CR15">
            <v>790325.12386225385</v>
          </cell>
          <cell r="CS15">
            <v>387846.07819967991</v>
          </cell>
          <cell r="CT15">
            <v>789600.71953240782</v>
          </cell>
          <cell r="CU15">
            <v>754249.78823591082</v>
          </cell>
          <cell r="CV15">
            <v>794671.54984133143</v>
          </cell>
          <cell r="CW15">
            <v>594105.43133989058</v>
          </cell>
          <cell r="CZ15">
            <v>600531.18944253772</v>
          </cell>
          <cell r="DA15">
            <v>1272054.0032100077</v>
          </cell>
          <cell r="DB15">
            <v>2080923.8779163253</v>
          </cell>
          <cell r="DC15">
            <v>2801995.9478452783</v>
          </cell>
          <cell r="DD15">
            <v>3488296.6099416115</v>
          </cell>
          <cell r="DE15">
            <v>4289053.156153651</v>
          </cell>
          <cell r="DF15">
            <v>5079378.2800159045</v>
          </cell>
          <cell r="DG15">
            <v>5467224.3582155844</v>
          </cell>
          <cell r="DH15">
            <v>6256825.0777479922</v>
          </cell>
          <cell r="DI15">
            <v>7011074.8659839034</v>
          </cell>
          <cell r="DJ15">
            <v>7805746.4158252347</v>
          </cell>
          <cell r="DK15">
            <v>8399851.8471651245</v>
          </cell>
          <cell r="DN15">
            <v>169392.90393133819</v>
          </cell>
          <cell r="DO15">
            <v>189417.63805108619</v>
          </cell>
          <cell r="DP15">
            <v>228159.36855214986</v>
          </cell>
          <cell r="DQ15">
            <v>203394.08513058393</v>
          </cell>
          <cell r="DR15">
            <v>193586.05209233987</v>
          </cell>
          <cell r="DS15">
            <v>225870.82750989302</v>
          </cell>
          <cell r="DT15">
            <v>222928.41759841976</v>
          </cell>
          <cell r="DU15">
            <v>109400.43518074608</v>
          </cell>
          <cell r="DV15">
            <v>222724.08357678968</v>
          </cell>
          <cell r="DW15">
            <v>212752.58332124157</v>
          </cell>
          <cell r="DX15">
            <v>224154.42172820022</v>
          </cell>
          <cell r="DY15">
            <v>167604.76454099346</v>
          </cell>
          <cell r="EB15">
            <v>169392.90393133819</v>
          </cell>
          <cell r="EC15">
            <v>358810.54198242439</v>
          </cell>
          <cell r="ED15">
            <v>586969.91053457418</v>
          </cell>
          <cell r="EE15">
            <v>790363.99566515815</v>
          </cell>
          <cell r="EF15">
            <v>983950.04775749799</v>
          </cell>
          <cell r="EG15">
            <v>1209820.8752673911</v>
          </cell>
          <cell r="EH15">
            <v>1432749.2928658109</v>
          </cell>
          <cell r="EI15">
            <v>1542149.7280465569</v>
          </cell>
          <cell r="EJ15">
            <v>1764873.8116233465</v>
          </cell>
          <cell r="EK15">
            <v>1977626.3949445882</v>
          </cell>
          <cell r="EL15">
            <v>2201780.8166727885</v>
          </cell>
          <cell r="EM15">
            <v>2369385.5812137821</v>
          </cell>
        </row>
        <row r="16">
          <cell r="A16" t="str">
            <v>CostBought OutFrom Suppliers</v>
          </cell>
          <cell r="B16" t="str">
            <v>Cost</v>
          </cell>
          <cell r="D16" t="str">
            <v>Bought Out</v>
          </cell>
          <cell r="E16" t="str">
            <v>From Suppliers</v>
          </cell>
          <cell r="F16">
            <v>55398562.485424221</v>
          </cell>
          <cell r="G16">
            <v>55482090.874665715</v>
          </cell>
          <cell r="H16">
            <v>60127550.067469396</v>
          </cell>
          <cell r="I16">
            <v>50242007.477852315</v>
          </cell>
          <cell r="J16">
            <v>48550766.322331928</v>
          </cell>
          <cell r="K16">
            <v>49277797.094061524</v>
          </cell>
          <cell r="L16">
            <v>47515169.13713216</v>
          </cell>
          <cell r="M16">
            <v>21360401.382841829</v>
          </cell>
          <cell r="N16">
            <v>47553866.543839484</v>
          </cell>
          <cell r="O16">
            <v>46418552.185621537</v>
          </cell>
          <cell r="P16">
            <v>48927434.053812951</v>
          </cell>
          <cell r="Q16">
            <v>37008532.898018651</v>
          </cell>
          <cell r="T16">
            <v>55398562.485424221</v>
          </cell>
          <cell r="U16">
            <v>110880653.36008993</v>
          </cell>
          <cell r="V16">
            <v>171008203.42755932</v>
          </cell>
          <cell r="W16">
            <v>221250210.90541163</v>
          </cell>
          <cell r="X16">
            <v>269800977.22774357</v>
          </cell>
          <cell r="Y16">
            <v>319078774.32180512</v>
          </cell>
          <cell r="Z16">
            <v>366593943.45893729</v>
          </cell>
          <cell r="AA16">
            <v>387954344.84177911</v>
          </cell>
          <cell r="AB16">
            <v>435508211.38561857</v>
          </cell>
          <cell r="AC16">
            <v>481926763.57124013</v>
          </cell>
          <cell r="AD16">
            <v>530854197.62505305</v>
          </cell>
          <cell r="AE16">
            <v>567862730.52307165</v>
          </cell>
          <cell r="AH16">
            <v>19591625.134497333</v>
          </cell>
          <cell r="AI16">
            <v>20525838.075349975</v>
          </cell>
          <cell r="AJ16">
            <v>21053570.363811009</v>
          </cell>
          <cell r="AK16">
            <v>19130417.060287185</v>
          </cell>
          <cell r="AL16">
            <v>19474563.143866263</v>
          </cell>
          <cell r="AM16">
            <v>18004090.884389777</v>
          </cell>
          <cell r="AN16">
            <v>17593198.977630693</v>
          </cell>
          <cell r="AO16">
            <v>8466685.7956445478</v>
          </cell>
          <cell r="AP16">
            <v>17585756.293648988</v>
          </cell>
          <cell r="AQ16">
            <v>16909630.267138366</v>
          </cell>
          <cell r="AR16">
            <v>17830042.18620871</v>
          </cell>
          <cell r="AS16">
            <v>13136993.908324512</v>
          </cell>
          <cell r="AV16">
            <v>19591625.134497333</v>
          </cell>
          <cell r="AW16">
            <v>40117463.209847309</v>
          </cell>
          <cell r="AX16">
            <v>61171033.573658317</v>
          </cell>
          <cell r="AY16">
            <v>80301450.633945495</v>
          </cell>
          <cell r="AZ16">
            <v>99776013.777811766</v>
          </cell>
          <cell r="BA16">
            <v>117780104.66220154</v>
          </cell>
          <cell r="BB16">
            <v>135373303.63983223</v>
          </cell>
          <cell r="BC16">
            <v>143839989.43547678</v>
          </cell>
          <cell r="BD16">
            <v>161425745.72912577</v>
          </cell>
          <cell r="BE16">
            <v>178335375.99626413</v>
          </cell>
          <cell r="BF16">
            <v>196165418.18247283</v>
          </cell>
          <cell r="BG16">
            <v>209302412.09079733</v>
          </cell>
          <cell r="BJ16">
            <v>6063888.8546058536</v>
          </cell>
          <cell r="BK16">
            <v>6353046.00379992</v>
          </cell>
          <cell r="BL16">
            <v>6516384.287591761</v>
          </cell>
          <cell r="BM16">
            <v>5921165.0220966823</v>
          </cell>
          <cell r="BN16">
            <v>6027680.7434925744</v>
          </cell>
          <cell r="BO16">
            <v>5572550.9230728736</v>
          </cell>
          <cell r="BP16">
            <v>5445403.0910726329</v>
          </cell>
          <cell r="BQ16">
            <v>2620618.844248767</v>
          </cell>
          <cell r="BR16">
            <v>5443099.4736782014</v>
          </cell>
          <cell r="BS16">
            <v>5233806.947264947</v>
          </cell>
          <cell r="BT16">
            <v>5518687.6317095188</v>
          </cell>
          <cell r="BU16">
            <v>4065807.0152608436</v>
          </cell>
          <cell r="BX16">
            <v>6063888.8546058536</v>
          </cell>
          <cell r="BY16">
            <v>12416934.858405773</v>
          </cell>
          <cell r="BZ16">
            <v>18933319.145997532</v>
          </cell>
          <cell r="CA16">
            <v>24854484.168094214</v>
          </cell>
          <cell r="CB16">
            <v>30882164.911586788</v>
          </cell>
          <cell r="CC16">
            <v>36454715.834659658</v>
          </cell>
          <cell r="CD16">
            <v>41900118.925732292</v>
          </cell>
          <cell r="CE16">
            <v>44520737.769981056</v>
          </cell>
          <cell r="CF16">
            <v>49963837.243659258</v>
          </cell>
          <cell r="CG16">
            <v>55197644.190924205</v>
          </cell>
          <cell r="CH16">
            <v>60716331.822633721</v>
          </cell>
          <cell r="CI16">
            <v>64782138.837894566</v>
          </cell>
          <cell r="CL16">
            <v>13353715.273803134</v>
          </cell>
          <cell r="CM16">
            <v>14894866.063440353</v>
          </cell>
          <cell r="CN16">
            <v>17967712.217873167</v>
          </cell>
          <cell r="CO16">
            <v>15828121.443081608</v>
          </cell>
          <cell r="CP16">
            <v>15073654.269341171</v>
          </cell>
          <cell r="CQ16">
            <v>17600025.761680335</v>
          </cell>
          <cell r="CR16">
            <v>17143338.122013897</v>
          </cell>
          <cell r="CS16">
            <v>8174883.0529707745</v>
          </cell>
          <cell r="CT16">
            <v>17127229.900935728</v>
          </cell>
          <cell r="CU16">
            <v>16509695.65442661</v>
          </cell>
          <cell r="CV16">
            <v>17408534.390588511</v>
          </cell>
          <cell r="CW16">
            <v>12909632.796150984</v>
          </cell>
          <cell r="CZ16">
            <v>13353715.273803134</v>
          </cell>
          <cell r="DA16">
            <v>28248581.337243486</v>
          </cell>
          <cell r="DB16">
            <v>46216293.555116653</v>
          </cell>
          <cell r="DC16">
            <v>62044414.998198263</v>
          </cell>
          <cell r="DD16">
            <v>77118069.267539442</v>
          </cell>
          <cell r="DE16">
            <v>94718095.029219776</v>
          </cell>
          <cell r="DF16">
            <v>111861433.15123367</v>
          </cell>
          <cell r="DG16">
            <v>120036316.20420444</v>
          </cell>
          <cell r="DH16">
            <v>137163546.10514018</v>
          </cell>
          <cell r="DI16">
            <v>153673241.75956678</v>
          </cell>
          <cell r="DJ16">
            <v>171081776.15015531</v>
          </cell>
          <cell r="DK16">
            <v>183991408.94630629</v>
          </cell>
          <cell r="DN16">
            <v>3874208.2377031571</v>
          </cell>
          <cell r="DO16">
            <v>4321324.8286247319</v>
          </cell>
          <cell r="DP16">
            <v>5212828.1562230214</v>
          </cell>
          <cell r="DQ16">
            <v>4592058.7888958342</v>
          </cell>
          <cell r="DR16">
            <v>4373173.8447471121</v>
          </cell>
          <cell r="DS16">
            <v>5106127.4332231553</v>
          </cell>
          <cell r="DT16">
            <v>4973600.1483637281</v>
          </cell>
          <cell r="DU16">
            <v>2371650.2405490894</v>
          </cell>
          <cell r="DV16">
            <v>4968926.7970516607</v>
          </cell>
          <cell r="DW16">
            <v>4789790.5224970635</v>
          </cell>
          <cell r="DX16">
            <v>5050563.5257103769</v>
          </cell>
          <cell r="DY16">
            <v>3745948.88253036</v>
          </cell>
          <cell r="EB16">
            <v>3874208.2377031571</v>
          </cell>
          <cell r="EC16">
            <v>8195533.0663278885</v>
          </cell>
          <cell r="ED16">
            <v>13408361.22255091</v>
          </cell>
          <cell r="EE16">
            <v>18000420.011446744</v>
          </cell>
          <cell r="EF16">
            <v>22373593.856193855</v>
          </cell>
          <cell r="EG16">
            <v>27479721.28941701</v>
          </cell>
          <cell r="EH16">
            <v>32453321.437780738</v>
          </cell>
          <cell r="EI16">
            <v>34824971.678329825</v>
          </cell>
          <cell r="EJ16">
            <v>39793898.475381486</v>
          </cell>
          <cell r="EK16">
            <v>44583688.997878551</v>
          </cell>
          <cell r="EL16">
            <v>49634252.523588926</v>
          </cell>
          <cell r="EM16">
            <v>53380201.406119287</v>
          </cell>
        </row>
        <row r="17">
          <cell r="A17" t="str">
            <v>From Renault</v>
          </cell>
          <cell r="B17" t="str">
            <v/>
          </cell>
          <cell r="E17" t="str">
            <v>From Renault</v>
          </cell>
          <cell r="F17">
            <v>7345896.2910173088</v>
          </cell>
          <cell r="G17">
            <v>7388229.5893938569</v>
          </cell>
          <cell r="H17">
            <v>7988592.7300067162</v>
          </cell>
          <cell r="I17">
            <v>6834048.2288281415</v>
          </cell>
          <cell r="J17">
            <v>6594159.5380277038</v>
          </cell>
          <cell r="K17">
            <v>6706193.1155494759</v>
          </cell>
          <cell r="L17">
            <v>6660011.335502333</v>
          </cell>
          <cell r="M17">
            <v>3207495.6679038848</v>
          </cell>
          <cell r="N17">
            <v>6665142.6443964606</v>
          </cell>
          <cell r="O17">
            <v>6373940.8646547534</v>
          </cell>
          <cell r="P17">
            <v>6706620.7246239856</v>
          </cell>
          <cell r="Q17">
            <v>5089784.5485740611</v>
          </cell>
          <cell r="T17">
            <v>7345896.2910173088</v>
          </cell>
          <cell r="U17">
            <v>14734125.880411167</v>
          </cell>
          <cell r="V17">
            <v>22722718.610417884</v>
          </cell>
          <cell r="W17">
            <v>29556766.839246027</v>
          </cell>
          <cell r="X17">
            <v>36150926.377273731</v>
          </cell>
          <cell r="Y17">
            <v>42857119.492823206</v>
          </cell>
          <cell r="Z17">
            <v>49517130.82832554</v>
          </cell>
          <cell r="AA17">
            <v>52724626.496229425</v>
          </cell>
          <cell r="AB17">
            <v>59389769.140625887</v>
          </cell>
          <cell r="AC17">
            <v>65763710.005280644</v>
          </cell>
          <cell r="AD17">
            <v>72470330.729904622</v>
          </cell>
          <cell r="AE17">
            <v>77560115.278478682</v>
          </cell>
          <cell r="AH17">
            <v>1481307.5706674901</v>
          </cell>
          <cell r="AI17">
            <v>1554088.036340402</v>
          </cell>
          <cell r="AJ17">
            <v>1592916.7899339404</v>
          </cell>
          <cell r="AK17">
            <v>1458235.4127350978</v>
          </cell>
          <cell r="AL17">
            <v>1483183.3558652455</v>
          </cell>
          <cell r="AM17">
            <v>1373074.7647569997</v>
          </cell>
          <cell r="AN17">
            <v>1354879.6483387717</v>
          </cell>
          <cell r="AO17">
            <v>665903.74520318978</v>
          </cell>
          <cell r="AP17">
            <v>1354316.9127794453</v>
          </cell>
          <cell r="AQ17">
            <v>1293541.4723721682</v>
          </cell>
          <cell r="AR17">
            <v>1363133.103208896</v>
          </cell>
          <cell r="AS17">
            <v>981482.2215901952</v>
          </cell>
          <cell r="AV17">
            <v>1481307.5706674901</v>
          </cell>
          <cell r="AW17">
            <v>3035395.6070078919</v>
          </cell>
          <cell r="AX17">
            <v>4628312.3969418323</v>
          </cell>
          <cell r="AY17">
            <v>6086547.8096769303</v>
          </cell>
          <cell r="AZ17">
            <v>7569731.165542176</v>
          </cell>
          <cell r="BA17">
            <v>8942805.9302991759</v>
          </cell>
          <cell r="BB17">
            <v>10297685.578637948</v>
          </cell>
          <cell r="BC17">
            <v>10963589.323841138</v>
          </cell>
          <cell r="BD17">
            <v>12317906.236620583</v>
          </cell>
          <cell r="BE17">
            <v>13611447.708992751</v>
          </cell>
          <cell r="BF17">
            <v>14974580.812201647</v>
          </cell>
          <cell r="BG17">
            <v>15956063.033791842</v>
          </cell>
          <cell r="BJ17">
            <v>446558.73969526181</v>
          </cell>
          <cell r="BK17">
            <v>468499.32358810224</v>
          </cell>
          <cell r="BL17">
            <v>480204.73819072591</v>
          </cell>
          <cell r="BM17">
            <v>439603.34840964468</v>
          </cell>
          <cell r="BN17">
            <v>447124.21866157191</v>
          </cell>
          <cell r="BO17">
            <v>413930.60333915614</v>
          </cell>
          <cell r="BP17">
            <v>408445.45736594597</v>
          </cell>
          <cell r="BQ17">
            <v>200745.03304016448</v>
          </cell>
          <cell r="BR17">
            <v>408275.81367605302</v>
          </cell>
          <cell r="BS17">
            <v>389954.29516759823</v>
          </cell>
          <cell r="BT17">
            <v>410933.56481771142</v>
          </cell>
          <cell r="BU17">
            <v>296389.16284126375</v>
          </cell>
          <cell r="BX17">
            <v>446558.73969526181</v>
          </cell>
          <cell r="BY17">
            <v>915058.06328336406</v>
          </cell>
          <cell r="BZ17">
            <v>1395262.80147409</v>
          </cell>
          <cell r="CA17">
            <v>1834866.1498837345</v>
          </cell>
          <cell r="CB17">
            <v>2281990.3685453064</v>
          </cell>
          <cell r="CC17">
            <v>2695920.9718844625</v>
          </cell>
          <cell r="CD17">
            <v>3104366.4292504084</v>
          </cell>
          <cell r="CE17">
            <v>3305111.4622905729</v>
          </cell>
          <cell r="CF17">
            <v>3713387.2759666261</v>
          </cell>
          <cell r="CG17">
            <v>4103341.5711342245</v>
          </cell>
          <cell r="CH17">
            <v>4514275.1359519362</v>
          </cell>
          <cell r="CI17">
            <v>4810664.2987932004</v>
          </cell>
          <cell r="CL17">
            <v>2105155.5605188576</v>
          </cell>
          <cell r="CM17">
            <v>2354015.9283485897</v>
          </cell>
          <cell r="CN17">
            <v>2835484.5583538678</v>
          </cell>
          <cell r="CO17">
            <v>2527710.3075277088</v>
          </cell>
          <cell r="CP17">
            <v>2405819.51512131</v>
          </cell>
          <cell r="CQ17">
            <v>2807043.3734590411</v>
          </cell>
          <cell r="CR17">
            <v>2770476.1357371216</v>
          </cell>
          <cell r="CS17">
            <v>1359590.2136330472</v>
          </cell>
          <cell r="CT17">
            <v>2767936.7442286545</v>
          </cell>
          <cell r="CU17">
            <v>2644014.4386154823</v>
          </cell>
          <cell r="CV17">
            <v>2785712.4847879214</v>
          </cell>
          <cell r="CW17">
            <v>1961482.9152443511</v>
          </cell>
          <cell r="CZ17">
            <v>2105155.5605188576</v>
          </cell>
          <cell r="DA17">
            <v>4459171.4888674468</v>
          </cell>
          <cell r="DB17">
            <v>7294656.0472213142</v>
          </cell>
          <cell r="DC17">
            <v>9822366.3547490239</v>
          </cell>
          <cell r="DD17">
            <v>12228185.869870335</v>
          </cell>
          <cell r="DE17">
            <v>15035229.243329376</v>
          </cell>
          <cell r="DF17">
            <v>17805705.379066497</v>
          </cell>
          <cell r="DG17">
            <v>19165295.592699543</v>
          </cell>
          <cell r="DH17">
            <v>21933232.336928196</v>
          </cell>
          <cell r="DI17">
            <v>24577246.775543679</v>
          </cell>
          <cell r="DJ17">
            <v>27362959.260331601</v>
          </cell>
          <cell r="DK17">
            <v>29324442.175575953</v>
          </cell>
          <cell r="DN17">
            <v>593842.93956204201</v>
          </cell>
          <cell r="DO17">
            <v>664043.9143232964</v>
          </cell>
          <cell r="DP17">
            <v>799861.31039200979</v>
          </cell>
          <cell r="DQ17">
            <v>713041.32936074375</v>
          </cell>
          <cell r="DR17">
            <v>678657.17845727201</v>
          </cell>
          <cell r="DS17">
            <v>791838.34184786654</v>
          </cell>
          <cell r="DT17">
            <v>781523.09657682478</v>
          </cell>
          <cell r="DU17">
            <v>383526.54986914026</v>
          </cell>
          <cell r="DV17">
            <v>780806.76009966899</v>
          </cell>
          <cell r="DW17">
            <v>745849.54001447279</v>
          </cell>
          <cell r="DX17">
            <v>785821.11543975864</v>
          </cell>
          <cell r="DY17">
            <v>553407.17856307211</v>
          </cell>
          <cell r="EB17">
            <v>593842.93956204201</v>
          </cell>
          <cell r="EC17">
            <v>1257886.8538853384</v>
          </cell>
          <cell r="ED17">
            <v>2057748.1642773482</v>
          </cell>
          <cell r="EE17">
            <v>2770789.4936380917</v>
          </cell>
          <cell r="EF17">
            <v>3449446.672095364</v>
          </cell>
          <cell r="EG17">
            <v>4241285.0139432307</v>
          </cell>
          <cell r="EH17">
            <v>5022808.1105200555</v>
          </cell>
          <cell r="EI17">
            <v>5406334.6603891961</v>
          </cell>
          <cell r="EJ17">
            <v>6187141.4204888651</v>
          </cell>
          <cell r="EK17">
            <v>6932990.9605033379</v>
          </cell>
          <cell r="EL17">
            <v>7718812.0759430965</v>
          </cell>
          <cell r="EM17">
            <v>8272219.2545061689</v>
          </cell>
        </row>
        <row r="18">
          <cell r="A18" t="str">
            <v>Exchange diffs</v>
          </cell>
          <cell r="B18" t="str">
            <v/>
          </cell>
          <cell r="C18" t="str">
            <v/>
          </cell>
          <cell r="E18" t="str">
            <v>Exchange diffs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</row>
        <row r="19">
          <cell r="A19" t="str">
            <v>Total</v>
          </cell>
          <cell r="B19" t="str">
            <v/>
          </cell>
          <cell r="E19" t="str">
            <v>Total</v>
          </cell>
          <cell r="F19">
            <v>62744458.776441529</v>
          </cell>
          <cell r="G19">
            <v>62870320.464059569</v>
          </cell>
          <cell r="H19">
            <v>68116142.797476113</v>
          </cell>
          <cell r="I19">
            <v>57076055.706680454</v>
          </cell>
          <cell r="J19">
            <v>55144925.860359631</v>
          </cell>
          <cell r="K19">
            <v>55983990.209610999</v>
          </cell>
          <cell r="L19">
            <v>54175180.472634494</v>
          </cell>
          <cell r="M19">
            <v>24567897.050745714</v>
          </cell>
          <cell r="N19">
            <v>54219009.188235946</v>
          </cell>
          <cell r="O19">
            <v>52792493.050276294</v>
          </cell>
          <cell r="P19">
            <v>55634054.778436936</v>
          </cell>
          <cell r="Q19">
            <v>42098317.446592711</v>
          </cell>
          <cell r="T19">
            <v>62744458.776441529</v>
          </cell>
          <cell r="U19">
            <v>125614779.24050111</v>
          </cell>
          <cell r="V19">
            <v>193730922.03797722</v>
          </cell>
          <cell r="W19">
            <v>250806977.74465767</v>
          </cell>
          <cell r="X19">
            <v>305951903.6050173</v>
          </cell>
          <cell r="Y19">
            <v>361935893.8146283</v>
          </cell>
          <cell r="Z19">
            <v>416111074.2872628</v>
          </cell>
          <cell r="AA19">
            <v>440678971.33800852</v>
          </cell>
          <cell r="AB19">
            <v>494897980.52624446</v>
          </cell>
          <cell r="AC19">
            <v>547690473.5765208</v>
          </cell>
          <cell r="AD19">
            <v>603324528.3549577</v>
          </cell>
          <cell r="AE19">
            <v>645422845.80155039</v>
          </cell>
          <cell r="AH19">
            <v>21072932.705164824</v>
          </cell>
          <cell r="AI19">
            <v>22079926.111690376</v>
          </cell>
          <cell r="AJ19">
            <v>22646487.153744951</v>
          </cell>
          <cell r="AK19">
            <v>20588652.473022282</v>
          </cell>
          <cell r="AL19">
            <v>20957746.499731507</v>
          </cell>
          <cell r="AM19">
            <v>19377165.649146777</v>
          </cell>
          <cell r="AN19">
            <v>18948078.625969466</v>
          </cell>
          <cell r="AO19">
            <v>9132589.5408477373</v>
          </cell>
          <cell r="AP19">
            <v>18940073.206428435</v>
          </cell>
          <cell r="AQ19">
            <v>18203171.739510532</v>
          </cell>
          <cell r="AR19">
            <v>19193175.289417606</v>
          </cell>
          <cell r="AS19">
            <v>14118476.129914707</v>
          </cell>
          <cell r="AV19">
            <v>21072932.705164824</v>
          </cell>
          <cell r="AW19">
            <v>43152858.8168552</v>
          </cell>
          <cell r="AX19">
            <v>65799345.970600151</v>
          </cell>
          <cell r="AY19">
            <v>86387998.44362244</v>
          </cell>
          <cell r="AZ19">
            <v>107345744.94335395</v>
          </cell>
          <cell r="BA19">
            <v>126722910.59250073</v>
          </cell>
          <cell r="BB19">
            <v>145670989.21847019</v>
          </cell>
          <cell r="BC19">
            <v>154803578.75931793</v>
          </cell>
          <cell r="BD19">
            <v>173743651.96574637</v>
          </cell>
          <cell r="BE19">
            <v>191946823.70525691</v>
          </cell>
          <cell r="BF19">
            <v>211139998.9946745</v>
          </cell>
          <cell r="BG19">
            <v>225258475.1245892</v>
          </cell>
          <cell r="BJ19">
            <v>6510447.5943011157</v>
          </cell>
          <cell r="BK19">
            <v>6821545.3273880221</v>
          </cell>
          <cell r="BL19">
            <v>6996589.0257824864</v>
          </cell>
          <cell r="BM19">
            <v>6360768.3705063267</v>
          </cell>
          <cell r="BN19">
            <v>6474804.9621541463</v>
          </cell>
          <cell r="BO19">
            <v>5986481.5264120298</v>
          </cell>
          <cell r="BP19">
            <v>5853848.5484385788</v>
          </cell>
          <cell r="BQ19">
            <v>2821363.8772889315</v>
          </cell>
          <cell r="BR19">
            <v>5851375.2873542542</v>
          </cell>
          <cell r="BS19">
            <v>5623761.2424325449</v>
          </cell>
          <cell r="BT19">
            <v>5929621.1965272306</v>
          </cell>
          <cell r="BU19">
            <v>4362196.1781021077</v>
          </cell>
          <cell r="BX19">
            <v>6510447.5943011157</v>
          </cell>
          <cell r="BY19">
            <v>13331992.921689138</v>
          </cell>
          <cell r="BZ19">
            <v>20328581.947471626</v>
          </cell>
          <cell r="CA19">
            <v>26689350.317977954</v>
          </cell>
          <cell r="CB19">
            <v>33164155.2801321</v>
          </cell>
          <cell r="CC19">
            <v>39150636.806544133</v>
          </cell>
          <cell r="CD19">
            <v>45004485.354982711</v>
          </cell>
          <cell r="CE19">
            <v>47825849.232271641</v>
          </cell>
          <cell r="CF19">
            <v>53677224.519625895</v>
          </cell>
          <cell r="CG19">
            <v>59300985.762058437</v>
          </cell>
          <cell r="CH19">
            <v>65230606.958585665</v>
          </cell>
          <cell r="CI19">
            <v>69592803.13668777</v>
          </cell>
          <cell r="CL19">
            <v>15458870.834321991</v>
          </cell>
          <cell r="CM19">
            <v>17248881.991788942</v>
          </cell>
          <cell r="CN19">
            <v>20803196.776227035</v>
          </cell>
          <cell r="CO19">
            <v>18355831.750609316</v>
          </cell>
          <cell r="CP19">
            <v>17479473.784462482</v>
          </cell>
          <cell r="CQ19">
            <v>20407069.135139376</v>
          </cell>
          <cell r="CR19">
            <v>19913814.257751018</v>
          </cell>
          <cell r="CS19">
            <v>9534473.2666038219</v>
          </cell>
          <cell r="CT19">
            <v>19895166.645164382</v>
          </cell>
          <cell r="CU19">
            <v>19153710.093042091</v>
          </cell>
          <cell r="CV19">
            <v>20194246.875376433</v>
          </cell>
          <cell r="CW19">
            <v>14871115.711395334</v>
          </cell>
          <cell r="CZ19">
            <v>15458870.834321991</v>
          </cell>
          <cell r="DA19">
            <v>32707752.826110933</v>
          </cell>
          <cell r="DB19">
            <v>53510949.602337971</v>
          </cell>
          <cell r="DC19">
            <v>71866781.352947295</v>
          </cell>
          <cell r="DD19">
            <v>89346255.137409776</v>
          </cell>
          <cell r="DE19">
            <v>109753324.27254915</v>
          </cell>
          <cell r="DF19">
            <v>129667138.53030017</v>
          </cell>
          <cell r="DG19">
            <v>139201611.796904</v>
          </cell>
          <cell r="DH19">
            <v>159096778.44206837</v>
          </cell>
          <cell r="DI19">
            <v>178250488.53511047</v>
          </cell>
          <cell r="DJ19">
            <v>198444735.41048691</v>
          </cell>
          <cell r="DK19">
            <v>213315851.12188223</v>
          </cell>
          <cell r="DN19">
            <v>4468051.1772651989</v>
          </cell>
          <cell r="DO19">
            <v>4985368.7429480283</v>
          </cell>
          <cell r="DP19">
            <v>6012689.4666150315</v>
          </cell>
          <cell r="DQ19">
            <v>5305100.1182565782</v>
          </cell>
          <cell r="DR19">
            <v>5051831.0232043844</v>
          </cell>
          <cell r="DS19">
            <v>5897965.7750710221</v>
          </cell>
          <cell r="DT19">
            <v>5755123.2449405529</v>
          </cell>
          <cell r="DU19">
            <v>2755176.7904182295</v>
          </cell>
          <cell r="DV19">
            <v>5749733.5571513297</v>
          </cell>
          <cell r="DW19">
            <v>5535640.0625115363</v>
          </cell>
          <cell r="DX19">
            <v>5836384.6411501355</v>
          </cell>
          <cell r="DY19">
            <v>4299356.0610934319</v>
          </cell>
          <cell r="EB19">
            <v>4468051.1772651989</v>
          </cell>
          <cell r="EC19">
            <v>9453419.9202132262</v>
          </cell>
          <cell r="ED19">
            <v>15466109.386828259</v>
          </cell>
          <cell r="EE19">
            <v>20771209.505084835</v>
          </cell>
          <cell r="EF19">
            <v>25823040.528289221</v>
          </cell>
          <cell r="EG19">
            <v>31721006.303360242</v>
          </cell>
          <cell r="EH19">
            <v>37476129.548300795</v>
          </cell>
          <cell r="EI19">
            <v>40231306.338719025</v>
          </cell>
          <cell r="EJ19">
            <v>45981039.895870358</v>
          </cell>
          <cell r="EK19">
            <v>51516679.958381891</v>
          </cell>
          <cell r="EL19">
            <v>57353064.599532023</v>
          </cell>
          <cell r="EM19">
            <v>61652420.660625458</v>
          </cell>
        </row>
        <row r="20">
          <cell r="A20" t="str">
            <v>Inter-CompanyFrom NML</v>
          </cell>
          <cell r="B20" t="str">
            <v/>
          </cell>
          <cell r="C20" t="str">
            <v/>
          </cell>
          <cell r="D20" t="str">
            <v>Inter-Company</v>
          </cell>
          <cell r="E20" t="str">
            <v>From NML</v>
          </cell>
          <cell r="F20">
            <v>4484334.4255287573</v>
          </cell>
          <cell r="G20">
            <v>4510176.9721337613</v>
          </cell>
          <cell r="H20">
            <v>4876671.2694410775</v>
          </cell>
          <cell r="I20">
            <v>4171874.5438500848</v>
          </cell>
          <cell r="J20">
            <v>4025433.4464217345</v>
          </cell>
          <cell r="K20">
            <v>4093824.83238649</v>
          </cell>
          <cell r="L20">
            <v>4065632.9633628507</v>
          </cell>
          <cell r="M20">
            <v>1958029.7180214925</v>
          </cell>
          <cell r="N20">
            <v>4068765.3932543662</v>
          </cell>
          <cell r="O20">
            <v>3890999.9969108603</v>
          </cell>
          <cell r="P20">
            <v>4094085.8682107828</v>
          </cell>
          <cell r="Q20">
            <v>3132857.1064612768</v>
          </cell>
          <cell r="T20">
            <v>4484334.4255287573</v>
          </cell>
          <cell r="U20">
            <v>8994511.3976625185</v>
          </cell>
          <cell r="V20">
            <v>13871182.667103596</v>
          </cell>
          <cell r="W20">
            <v>18043057.210953683</v>
          </cell>
          <cell r="X20">
            <v>22068490.657375418</v>
          </cell>
          <cell r="Y20">
            <v>26162315.489761908</v>
          </cell>
          <cell r="Z20">
            <v>30227948.453124758</v>
          </cell>
          <cell r="AA20">
            <v>32185978.171146251</v>
          </cell>
          <cell r="AB20">
            <v>36254743.564400621</v>
          </cell>
          <cell r="AC20">
            <v>40145743.561311483</v>
          </cell>
          <cell r="AD20">
            <v>44239829.429522268</v>
          </cell>
          <cell r="AE20">
            <v>47372686.535983548</v>
          </cell>
          <cell r="AH20">
            <v>3610770.5274554039</v>
          </cell>
          <cell r="AI20">
            <v>3788177.006454099</v>
          </cell>
          <cell r="AJ20">
            <v>3882824.2774662892</v>
          </cell>
          <cell r="AK20">
            <v>3554530.8446800443</v>
          </cell>
          <cell r="AL20">
            <v>3615342.8593883598</v>
          </cell>
          <cell r="AM20">
            <v>3346946.9749238389</v>
          </cell>
          <cell r="AN20">
            <v>3302595.3551741648</v>
          </cell>
          <cell r="AO20">
            <v>1623177.8361994028</v>
          </cell>
          <cell r="AP20">
            <v>3301223.6555942781</v>
          </cell>
          <cell r="AQ20">
            <v>3153080.100966502</v>
          </cell>
          <cell r="AR20">
            <v>3322713.6156791719</v>
          </cell>
          <cell r="AS20">
            <v>2463523.9118633186</v>
          </cell>
          <cell r="AV20">
            <v>3610770.5274554039</v>
          </cell>
          <cell r="AW20">
            <v>7398947.5339095034</v>
          </cell>
          <cell r="AX20">
            <v>11281771.811375793</v>
          </cell>
          <cell r="AY20">
            <v>14836302.656055838</v>
          </cell>
          <cell r="AZ20">
            <v>18451645.515444197</v>
          </cell>
          <cell r="BA20">
            <v>21798592.490368035</v>
          </cell>
          <cell r="BB20">
            <v>25101187.8455422</v>
          </cell>
          <cell r="BC20">
            <v>26724365.681741603</v>
          </cell>
          <cell r="BD20">
            <v>30025589.337335881</v>
          </cell>
          <cell r="BE20">
            <v>33178669.438302383</v>
          </cell>
          <cell r="BF20">
            <v>36501383.053981557</v>
          </cell>
          <cell r="BG20">
            <v>38964906.965844877</v>
          </cell>
          <cell r="BJ20">
            <v>1517117.249826421</v>
          </cell>
          <cell r="BK20">
            <v>1591657.137496758</v>
          </cell>
          <cell r="BL20">
            <v>1631424.5517951075</v>
          </cell>
          <cell r="BM20">
            <v>1493487.3369824735</v>
          </cell>
          <cell r="BN20">
            <v>1519038.3809519445</v>
          </cell>
          <cell r="BO20">
            <v>1406267.9838836775</v>
          </cell>
          <cell r="BP20">
            <v>1387633.011966093</v>
          </cell>
          <cell r="BQ20">
            <v>682001.54956107307</v>
          </cell>
          <cell r="BR20">
            <v>1387056.672628436</v>
          </cell>
          <cell r="BS20">
            <v>1324812.0241614529</v>
          </cell>
          <cell r="BT20">
            <v>1396085.9889183994</v>
          </cell>
          <cell r="BU20">
            <v>1035129.6766575164</v>
          </cell>
          <cell r="BX20">
            <v>1517117.249826421</v>
          </cell>
          <cell r="BY20">
            <v>3108774.3873231793</v>
          </cell>
          <cell r="BZ20">
            <v>4740198.9391182866</v>
          </cell>
          <cell r="CA20">
            <v>6233686.2761007603</v>
          </cell>
          <cell r="CB20">
            <v>7752724.6570527051</v>
          </cell>
          <cell r="CC20">
            <v>9158992.6409363821</v>
          </cell>
          <cell r="CD20">
            <v>10546625.652902475</v>
          </cell>
          <cell r="CE20">
            <v>11228627.202463549</v>
          </cell>
          <cell r="CF20">
            <v>12615683.875091985</v>
          </cell>
          <cell r="CG20">
            <v>13940495.899253437</v>
          </cell>
          <cell r="CH20">
            <v>15336581.888171837</v>
          </cell>
          <cell r="CI20">
            <v>16371711.564829353</v>
          </cell>
          <cell r="CL20">
            <v>2711057.0358155323</v>
          </cell>
          <cell r="CM20">
            <v>3031543.8747901064</v>
          </cell>
          <cell r="CN20">
            <v>3651587.7999898945</v>
          </cell>
          <cell r="CO20">
            <v>3255230.6072988906</v>
          </cell>
          <cell r="CP20">
            <v>3098257.4616786912</v>
          </cell>
          <cell r="CQ20">
            <v>3614960.7326785149</v>
          </cell>
          <cell r="CR20">
            <v>3567868.7889924552</v>
          </cell>
          <cell r="CS20">
            <v>1750904.6284386439</v>
          </cell>
          <cell r="CT20">
            <v>3564598.5151253687</v>
          </cell>
          <cell r="CU20">
            <v>3405009.1504114987</v>
          </cell>
          <cell r="CV20">
            <v>3587490.4321949808</v>
          </cell>
          <cell r="CW20">
            <v>2681279.6257851613</v>
          </cell>
          <cell r="CZ20">
            <v>2711057.0358155323</v>
          </cell>
          <cell r="DA20">
            <v>5742600.9106056392</v>
          </cell>
          <cell r="DB20">
            <v>9394188.7105955333</v>
          </cell>
          <cell r="DC20">
            <v>12649419.317894423</v>
          </cell>
          <cell r="DD20">
            <v>15747676.779573115</v>
          </cell>
          <cell r="DE20">
            <v>19362637.51225163</v>
          </cell>
          <cell r="DF20">
            <v>22930506.301244088</v>
          </cell>
          <cell r="DG20">
            <v>24681410.929682732</v>
          </cell>
          <cell r="DH20">
            <v>28246009.444808099</v>
          </cell>
          <cell r="DI20">
            <v>31651018.595219597</v>
          </cell>
          <cell r="DJ20">
            <v>35238509.027414575</v>
          </cell>
          <cell r="DK20">
            <v>37919788.65319974</v>
          </cell>
          <cell r="DN20">
            <v>788205.61820547387</v>
          </cell>
          <cell r="DO20">
            <v>881383.12192578265</v>
          </cell>
          <cell r="DP20">
            <v>1061653.0678989529</v>
          </cell>
          <cell r="DQ20">
            <v>946417.21635914198</v>
          </cell>
          <cell r="DR20">
            <v>900779.25535327569</v>
          </cell>
          <cell r="DS20">
            <v>1051004.2103309177</v>
          </cell>
          <cell r="DT20">
            <v>1037312.822029158</v>
          </cell>
          <cell r="DU20">
            <v>509053.42338626133</v>
          </cell>
          <cell r="DV20">
            <v>1036362.0311748689</v>
          </cell>
          <cell r="DW20">
            <v>989963.4374855716</v>
          </cell>
          <cell r="DX20">
            <v>1043017.5671548909</v>
          </cell>
          <cell r="DY20">
            <v>779663.65868773172</v>
          </cell>
          <cell r="EB20">
            <v>788205.61820547387</v>
          </cell>
          <cell r="EC20">
            <v>1669588.7401312566</v>
          </cell>
          <cell r="ED20">
            <v>2731241.8080302095</v>
          </cell>
          <cell r="EE20">
            <v>3677659.0243893517</v>
          </cell>
          <cell r="EF20">
            <v>4578438.2797426274</v>
          </cell>
          <cell r="EG20">
            <v>5629442.4900735449</v>
          </cell>
          <cell r="EH20">
            <v>6666755.3121027034</v>
          </cell>
          <cell r="EI20">
            <v>7175808.7354889642</v>
          </cell>
          <cell r="EJ20">
            <v>8212170.7666638335</v>
          </cell>
          <cell r="EK20">
            <v>9202134.2041494045</v>
          </cell>
          <cell r="EL20">
            <v>10245151.771304294</v>
          </cell>
          <cell r="EM20">
            <v>11024815.429992026</v>
          </cell>
        </row>
        <row r="21">
          <cell r="A21" t="str">
            <v>at COSTFrom NMUK</v>
          </cell>
          <cell r="B21" t="str">
            <v/>
          </cell>
          <cell r="C21" t="str">
            <v/>
          </cell>
          <cell r="D21" t="str">
            <v>at COST</v>
          </cell>
          <cell r="E21" t="str">
            <v>From NMUK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</row>
        <row r="22">
          <cell r="A22" t="str">
            <v>From NMISA</v>
          </cell>
          <cell r="B22" t="str">
            <v/>
          </cell>
          <cell r="E22" t="str">
            <v>From NMISA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H22">
            <v>950573.24856604903</v>
          </cell>
          <cell r="AI22">
            <v>997277.36664172681</v>
          </cell>
          <cell r="AJ22">
            <v>1022194.2543779775</v>
          </cell>
          <cell r="AK22">
            <v>935767.56165030622</v>
          </cell>
          <cell r="AL22">
            <v>951776.96294944291</v>
          </cell>
          <cell r="AM22">
            <v>881118.92864422931</v>
          </cell>
          <cell r="AN22">
            <v>869442.89912531013</v>
          </cell>
          <cell r="AO22">
            <v>427318.60610478342</v>
          </cell>
          <cell r="AP22">
            <v>869081.78481029184</v>
          </cell>
          <cell r="AQ22">
            <v>830081.43878833426</v>
          </cell>
          <cell r="AR22">
            <v>874739.24241224234</v>
          </cell>
          <cell r="AS22">
            <v>648795.05264923454</v>
          </cell>
          <cell r="AV22">
            <v>950573.24856604903</v>
          </cell>
          <cell r="AW22">
            <v>1947850.615207776</v>
          </cell>
          <cell r="AX22">
            <v>2970044.8695857534</v>
          </cell>
          <cell r="AY22">
            <v>3905812.4312360594</v>
          </cell>
          <cell r="AZ22">
            <v>4857589.3941855021</v>
          </cell>
          <cell r="BA22">
            <v>5738708.3228297317</v>
          </cell>
          <cell r="BB22">
            <v>6608151.2219550423</v>
          </cell>
          <cell r="BC22">
            <v>7035469.828059826</v>
          </cell>
          <cell r="BD22">
            <v>7904551.6128701176</v>
          </cell>
          <cell r="BE22">
            <v>8734633.0516584516</v>
          </cell>
          <cell r="BF22">
            <v>9609372.2940706946</v>
          </cell>
          <cell r="BG22">
            <v>10258167.34671993</v>
          </cell>
          <cell r="BJ22">
            <v>300201.05070986121</v>
          </cell>
          <cell r="BK22">
            <v>314950.70344829676</v>
          </cell>
          <cell r="BL22">
            <v>322819.71921339002</v>
          </cell>
          <cell r="BM22">
            <v>295525.25873350131</v>
          </cell>
          <cell r="BN22">
            <v>300581.19639899605</v>
          </cell>
          <cell r="BO22">
            <v>278266.6444467752</v>
          </cell>
          <cell r="BP22">
            <v>274579.23126216623</v>
          </cell>
          <cell r="BQ22">
            <v>134951.71964290325</v>
          </cell>
          <cell r="BR22">
            <v>274465.18755542586</v>
          </cell>
          <cell r="BS22">
            <v>262148.46722745366</v>
          </cell>
          <cell r="BT22">
            <v>276251.87229436002</v>
          </cell>
          <cell r="BU22">
            <v>204905.52644373191</v>
          </cell>
          <cell r="BX22">
            <v>300201.05070986121</v>
          </cell>
          <cell r="BY22">
            <v>615151.75415815797</v>
          </cell>
          <cell r="BZ22">
            <v>937971.473371548</v>
          </cell>
          <cell r="CA22">
            <v>1233496.7321050493</v>
          </cell>
          <cell r="CB22">
            <v>1534077.9285040454</v>
          </cell>
          <cell r="CC22">
            <v>1812344.5729508204</v>
          </cell>
          <cell r="CD22">
            <v>2086923.8042129867</v>
          </cell>
          <cell r="CE22">
            <v>2221875.5238558901</v>
          </cell>
          <cell r="CF22">
            <v>2496340.7114113159</v>
          </cell>
          <cell r="CG22">
            <v>2758489.1786387698</v>
          </cell>
          <cell r="CH22">
            <v>3034741.0509331296</v>
          </cell>
          <cell r="CI22">
            <v>3239646.5773768616</v>
          </cell>
          <cell r="CL22">
            <v>593822.18052391917</v>
          </cell>
          <cell r="CM22">
            <v>664020.70126136683</v>
          </cell>
          <cell r="CN22">
            <v>799833.34954524506</v>
          </cell>
          <cell r="CO22">
            <v>713016.40349036083</v>
          </cell>
          <cell r="CP22">
            <v>678633.45455773338</v>
          </cell>
          <cell r="CQ22">
            <v>791810.66146096529</v>
          </cell>
          <cell r="CR22">
            <v>781495.77678117715</v>
          </cell>
          <cell r="CS22">
            <v>383513.14288601489</v>
          </cell>
          <cell r="CT22">
            <v>780779.46534508094</v>
          </cell>
          <cell r="CU22">
            <v>745823.46726357634</v>
          </cell>
          <cell r="CV22">
            <v>785793.64539775555</v>
          </cell>
          <cell r="CW22">
            <v>587499.63988627086</v>
          </cell>
          <cell r="CZ22">
            <v>593822.18052391917</v>
          </cell>
          <cell r="DA22">
            <v>1257842.8817852861</v>
          </cell>
          <cell r="DB22">
            <v>2057676.2313305312</v>
          </cell>
          <cell r="DC22">
            <v>2770692.634820892</v>
          </cell>
          <cell r="DD22">
            <v>3449326.0893786252</v>
          </cell>
          <cell r="DE22">
            <v>4241136.7508395901</v>
          </cell>
          <cell r="DF22">
            <v>5022632.5276207672</v>
          </cell>
          <cell r="DG22">
            <v>5406145.6705067819</v>
          </cell>
          <cell r="DH22">
            <v>6186925.1358518628</v>
          </cell>
          <cell r="DI22">
            <v>6932748.6031154394</v>
          </cell>
          <cell r="DJ22">
            <v>7718542.2485131947</v>
          </cell>
          <cell r="DK22">
            <v>8306041.8883994659</v>
          </cell>
          <cell r="DN22">
            <v>167500.69643202503</v>
          </cell>
          <cell r="DO22">
            <v>187301.74377863345</v>
          </cell>
          <cell r="DP22">
            <v>225610.70884921489</v>
          </cell>
          <cell r="DQ22">
            <v>201122.06662055213</v>
          </cell>
          <cell r="DR22">
            <v>191423.59445078459</v>
          </cell>
          <cell r="DS22">
            <v>223347.73200960259</v>
          </cell>
          <cell r="DT22">
            <v>220438.19035867223</v>
          </cell>
          <cell r="DU22">
            <v>108178.37499361426</v>
          </cell>
          <cell r="DV22">
            <v>220236.13885513542</v>
          </cell>
          <cell r="DW22">
            <v>210376.02548253845</v>
          </cell>
          <cell r="DX22">
            <v>221650.49937989312</v>
          </cell>
          <cell r="DY22">
            <v>165741.64320090099</v>
          </cell>
          <cell r="EB22">
            <v>167500.69643202503</v>
          </cell>
          <cell r="EC22">
            <v>354802.44021065847</v>
          </cell>
          <cell r="ED22">
            <v>580413.14905987331</v>
          </cell>
          <cell r="EE22">
            <v>781535.2156804254</v>
          </cell>
          <cell r="EF22">
            <v>972958.81013121002</v>
          </cell>
          <cell r="EG22">
            <v>1196306.5421408126</v>
          </cell>
          <cell r="EH22">
            <v>1416744.7324994849</v>
          </cell>
          <cell r="EI22">
            <v>1524923.1074930991</v>
          </cell>
          <cell r="EJ22">
            <v>1745159.2463482344</v>
          </cell>
          <cell r="EK22">
            <v>1955535.2718307727</v>
          </cell>
          <cell r="EL22">
            <v>2177185.7712106658</v>
          </cell>
          <cell r="EM22">
            <v>2342927.4144115667</v>
          </cell>
        </row>
        <row r="23">
          <cell r="A23" t="str">
            <v>From Fundi/Meco</v>
          </cell>
          <cell r="B23" t="str">
            <v/>
          </cell>
          <cell r="C23" t="str">
            <v/>
          </cell>
          <cell r="E23" t="str">
            <v>From Fundi/Meco</v>
          </cell>
          <cell r="F23">
            <v>457580.03995958768</v>
          </cell>
          <cell r="G23">
            <v>460217.00508887332</v>
          </cell>
          <cell r="H23">
            <v>497613.96510419791</v>
          </cell>
          <cell r="I23">
            <v>425696.73430549685</v>
          </cell>
          <cell r="J23">
            <v>410753.93190621113</v>
          </cell>
          <cell r="K23">
            <v>417732.56689482578</v>
          </cell>
          <cell r="L23">
            <v>414855.87766287779</v>
          </cell>
          <cell r="M23">
            <v>199796.72156335451</v>
          </cell>
          <cell r="N23">
            <v>415175.50979976094</v>
          </cell>
          <cell r="O23">
            <v>397036.38603164407</v>
          </cell>
          <cell r="P23">
            <v>417759.20290623273</v>
          </cell>
          <cell r="Q23">
            <v>310192.95295155764</v>
          </cell>
          <cell r="T23">
            <v>457580.03995958768</v>
          </cell>
          <cell r="U23">
            <v>917797.04504846106</v>
          </cell>
          <cell r="V23">
            <v>1415411.0101526589</v>
          </cell>
          <cell r="W23">
            <v>1841107.7444581557</v>
          </cell>
          <cell r="X23">
            <v>2251861.6763643669</v>
          </cell>
          <cell r="Y23">
            <v>2669594.2432591924</v>
          </cell>
          <cell r="Z23">
            <v>3084450.12092207</v>
          </cell>
          <cell r="AA23">
            <v>3284246.8424854246</v>
          </cell>
          <cell r="AB23">
            <v>3699422.3522851854</v>
          </cell>
          <cell r="AC23">
            <v>4096458.7383168293</v>
          </cell>
          <cell r="AD23">
            <v>4514217.9412230616</v>
          </cell>
          <cell r="AE23">
            <v>4824410.8941746196</v>
          </cell>
          <cell r="AH23">
            <v>343708.12203261023</v>
          </cell>
          <cell r="AI23">
            <v>360595.38952009327</v>
          </cell>
          <cell r="AJ23">
            <v>369604.83377243602</v>
          </cell>
          <cell r="AK23">
            <v>338354.68414353713</v>
          </cell>
          <cell r="AL23">
            <v>344143.36088538048</v>
          </cell>
          <cell r="AM23">
            <v>318594.84022777097</v>
          </cell>
          <cell r="AN23">
            <v>314373.02335590031</v>
          </cell>
          <cell r="AO23">
            <v>154509.79273341357</v>
          </cell>
          <cell r="AP23">
            <v>314242.45170006924</v>
          </cell>
          <cell r="AQ23">
            <v>300140.71287031547</v>
          </cell>
          <cell r="AR23">
            <v>316288.0743080891</v>
          </cell>
          <cell r="AS23">
            <v>218215.74164312644</v>
          </cell>
          <cell r="AV23">
            <v>343708.12203261023</v>
          </cell>
          <cell r="AW23">
            <v>704303.51155270357</v>
          </cell>
          <cell r="AX23">
            <v>1073908.3453251396</v>
          </cell>
          <cell r="AY23">
            <v>1412263.0294686768</v>
          </cell>
          <cell r="AZ23">
            <v>1756406.3903540573</v>
          </cell>
          <cell r="BA23">
            <v>2075001.2305818284</v>
          </cell>
          <cell r="BB23">
            <v>2389374.2539377287</v>
          </cell>
          <cell r="BC23">
            <v>2543884.0466711423</v>
          </cell>
          <cell r="BD23">
            <v>2858126.4983712118</v>
          </cell>
          <cell r="BE23">
            <v>3158267.2112415275</v>
          </cell>
          <cell r="BF23">
            <v>3474555.2855496164</v>
          </cell>
          <cell r="BG23">
            <v>3692771.027192743</v>
          </cell>
          <cell r="BJ23">
            <v>110424.12449646564</v>
          </cell>
          <cell r="BK23">
            <v>115849.54684731136</v>
          </cell>
          <cell r="BL23">
            <v>118744.03763758214</v>
          </cell>
          <cell r="BM23">
            <v>108704.20967905832</v>
          </cell>
          <cell r="BN23">
            <v>110563.95496942554</v>
          </cell>
          <cell r="BO23">
            <v>102355.90620667703</v>
          </cell>
          <cell r="BP23">
            <v>100999.55061896557</v>
          </cell>
          <cell r="BQ23">
            <v>49639.817900779148</v>
          </cell>
          <cell r="BR23">
            <v>100957.60147707764</v>
          </cell>
          <cell r="BS23">
            <v>96427.094153175451</v>
          </cell>
          <cell r="BT23">
            <v>101614.80469998931</v>
          </cell>
          <cell r="BU23">
            <v>70111.624925408323</v>
          </cell>
          <cell r="BX23">
            <v>110424.12449646564</v>
          </cell>
          <cell r="BY23">
            <v>226273.67134377698</v>
          </cell>
          <cell r="BZ23">
            <v>345017.70898135914</v>
          </cell>
          <cell r="CA23">
            <v>453721.91866041743</v>
          </cell>
          <cell r="CB23">
            <v>564285.873629843</v>
          </cell>
          <cell r="CC23">
            <v>666641.77983652009</v>
          </cell>
          <cell r="CD23">
            <v>767641.33045548561</v>
          </cell>
          <cell r="CE23">
            <v>817281.14835626481</v>
          </cell>
          <cell r="CF23">
            <v>918238.74983334239</v>
          </cell>
          <cell r="CG23">
            <v>1014665.8439865179</v>
          </cell>
          <cell r="CH23">
            <v>1116280.6486865073</v>
          </cell>
          <cell r="CI23">
            <v>1186392.2736119155</v>
          </cell>
          <cell r="CL23">
            <v>170902.82030283762</v>
          </cell>
          <cell r="CM23">
            <v>191106.04875842034</v>
          </cell>
          <cell r="CN23">
            <v>230193.11115820083</v>
          </cell>
          <cell r="CO23">
            <v>205207.07759884748</v>
          </cell>
          <cell r="CP23">
            <v>195311.61876346002</v>
          </cell>
          <cell r="CQ23">
            <v>227884.17076327698</v>
          </cell>
          <cell r="CR23">
            <v>224915.53311266087</v>
          </cell>
          <cell r="CS23">
            <v>110375.59709305098</v>
          </cell>
          <cell r="CT23">
            <v>224709.37772025692</v>
          </cell>
          <cell r="CU23">
            <v>214648.99457094635</v>
          </cell>
          <cell r="CV23">
            <v>226152.46546708429</v>
          </cell>
          <cell r="CW23">
            <v>159444.65284968325</v>
          </cell>
          <cell r="CZ23">
            <v>170902.82030283762</v>
          </cell>
          <cell r="DA23">
            <v>362008.86906125792</v>
          </cell>
          <cell r="DB23">
            <v>592201.9802194587</v>
          </cell>
          <cell r="DC23">
            <v>797409.05781830614</v>
          </cell>
          <cell r="DD23">
            <v>992720.67658176622</v>
          </cell>
          <cell r="DE23">
            <v>1220604.8473450432</v>
          </cell>
          <cell r="DF23">
            <v>1445520.380457704</v>
          </cell>
          <cell r="DG23">
            <v>1555895.977550755</v>
          </cell>
          <cell r="DH23">
            <v>1780605.3552710121</v>
          </cell>
          <cell r="DI23">
            <v>1995254.3498419584</v>
          </cell>
          <cell r="DJ23">
            <v>2221406.8153090426</v>
          </cell>
          <cell r="DK23">
            <v>2380851.4681587256</v>
          </cell>
          <cell r="DN23">
            <v>48206.648156977928</v>
          </cell>
          <cell r="DO23">
            <v>53905.383403520536</v>
          </cell>
          <cell r="DP23">
            <v>64930.691594790798</v>
          </cell>
          <cell r="DQ23">
            <v>57882.868004168689</v>
          </cell>
          <cell r="DR23">
            <v>55091.650740555953</v>
          </cell>
          <cell r="DS23">
            <v>64279.407566614493</v>
          </cell>
          <cell r="DT23">
            <v>63442.042387530666</v>
          </cell>
          <cell r="DU23">
            <v>31133.7025612135</v>
          </cell>
          <cell r="DV23">
            <v>63383.892027872069</v>
          </cell>
          <cell r="DW23">
            <v>60546.154476532451</v>
          </cell>
          <cell r="DX23">
            <v>63790.944545482256</v>
          </cell>
          <cell r="DY23">
            <v>44981.924991982269</v>
          </cell>
          <cell r="EB23">
            <v>48206.648156977928</v>
          </cell>
          <cell r="EC23">
            <v>102112.03156049846</v>
          </cell>
          <cell r="ED23">
            <v>167042.72315528925</v>
          </cell>
          <cell r="EE23">
            <v>224925.59115945792</v>
          </cell>
          <cell r="EF23">
            <v>280017.24190001388</v>
          </cell>
          <cell r="EG23">
            <v>344296.64946662838</v>
          </cell>
          <cell r="EH23">
            <v>407738.69185415906</v>
          </cell>
          <cell r="EI23">
            <v>438872.39441537258</v>
          </cell>
          <cell r="EJ23">
            <v>502256.28644324467</v>
          </cell>
          <cell r="EK23">
            <v>562802.44091977715</v>
          </cell>
          <cell r="EL23">
            <v>626593.38546525943</v>
          </cell>
          <cell r="EM23">
            <v>671575.31045724172</v>
          </cell>
        </row>
        <row r="24">
          <cell r="A24" t="str">
            <v>From NNA</v>
          </cell>
          <cell r="B24" t="str">
            <v/>
          </cell>
          <cell r="E24" t="str">
            <v>From NNA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</row>
        <row r="25">
          <cell r="A25" t="str">
            <v>From NISMEX</v>
          </cell>
          <cell r="B25" t="str">
            <v/>
          </cell>
          <cell r="E25" t="str">
            <v>From NISMEX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</row>
        <row r="26">
          <cell r="A26" t="str">
            <v>Total</v>
          </cell>
          <cell r="B26" t="str">
            <v/>
          </cell>
          <cell r="E26" t="str">
            <v>Total</v>
          </cell>
          <cell r="F26">
            <v>4941914.4654883454</v>
          </cell>
          <cell r="G26">
            <v>4970393.9772226345</v>
          </cell>
          <cell r="H26">
            <v>5374285.2345452756</v>
          </cell>
          <cell r="I26">
            <v>4597571.278155582</v>
          </cell>
          <cell r="J26">
            <v>4436187.3783279452</v>
          </cell>
          <cell r="K26">
            <v>4511557.3992813155</v>
          </cell>
          <cell r="L26">
            <v>4480488.8410257287</v>
          </cell>
          <cell r="M26">
            <v>2157826.4395848471</v>
          </cell>
          <cell r="N26">
            <v>4483940.9030541275</v>
          </cell>
          <cell r="O26">
            <v>4288036.3829425042</v>
          </cell>
          <cell r="P26">
            <v>4511845.0711170156</v>
          </cell>
          <cell r="Q26">
            <v>3443050.0594128342</v>
          </cell>
          <cell r="T26">
            <v>4941914.4654883454</v>
          </cell>
          <cell r="U26">
            <v>9912308.4427109808</v>
          </cell>
          <cell r="V26">
            <v>15286593.677256256</v>
          </cell>
          <cell r="W26">
            <v>19884164.955411837</v>
          </cell>
          <cell r="X26">
            <v>24320352.33373978</v>
          </cell>
          <cell r="Y26">
            <v>28831909.733021095</v>
          </cell>
          <cell r="Z26">
            <v>33312398.574046824</v>
          </cell>
          <cell r="AA26">
            <v>35470225.013631672</v>
          </cell>
          <cell r="AB26">
            <v>39954165.916685797</v>
          </cell>
          <cell r="AC26">
            <v>44242202.299628302</v>
          </cell>
          <cell r="AD26">
            <v>48754047.370745316</v>
          </cell>
          <cell r="AE26">
            <v>52197097.430158153</v>
          </cell>
          <cell r="AH26">
            <v>4905051.8980540633</v>
          </cell>
          <cell r="AI26">
            <v>5146049.7626159182</v>
          </cell>
          <cell r="AJ26">
            <v>5274623.3656167025</v>
          </cell>
          <cell r="AK26">
            <v>4828653.0904738875</v>
          </cell>
          <cell r="AL26">
            <v>4911263.1832231833</v>
          </cell>
          <cell r="AM26">
            <v>4546660.7437958391</v>
          </cell>
          <cell r="AN26">
            <v>4486411.2776553752</v>
          </cell>
          <cell r="AO26">
            <v>2205006.2350375997</v>
          </cell>
          <cell r="AP26">
            <v>4484547.8921046387</v>
          </cell>
          <cell r="AQ26">
            <v>4283302.2526251515</v>
          </cell>
          <cell r="AR26">
            <v>4513740.932399503</v>
          </cell>
          <cell r="AS26">
            <v>3330534.7061556797</v>
          </cell>
          <cell r="AV26">
            <v>4905051.8980540633</v>
          </cell>
          <cell r="AW26">
            <v>10051101.660669982</v>
          </cell>
          <cell r="AX26">
            <v>15325725.026286684</v>
          </cell>
          <cell r="AY26">
            <v>20154378.116760571</v>
          </cell>
          <cell r="AZ26">
            <v>25065641.299983755</v>
          </cell>
          <cell r="BA26">
            <v>29612302.043779593</v>
          </cell>
          <cell r="BB26">
            <v>34098713.321434967</v>
          </cell>
          <cell r="BC26">
            <v>36303719.55647257</v>
          </cell>
          <cell r="BD26">
            <v>40788267.44857721</v>
          </cell>
          <cell r="BE26">
            <v>45071569.701202363</v>
          </cell>
          <cell r="BF26">
            <v>49585310.633601867</v>
          </cell>
          <cell r="BG26">
            <v>52915845.339757547</v>
          </cell>
          <cell r="BJ26">
            <v>1927742.4250327479</v>
          </cell>
          <cell r="BK26">
            <v>2022457.3877923661</v>
          </cell>
          <cell r="BL26">
            <v>2072988.3086460796</v>
          </cell>
          <cell r="BM26">
            <v>1897716.8053950332</v>
          </cell>
          <cell r="BN26">
            <v>1930183.532320366</v>
          </cell>
          <cell r="BO26">
            <v>1786890.5345371298</v>
          </cell>
          <cell r="BP26">
            <v>1763211.7938472249</v>
          </cell>
          <cell r="BQ26">
            <v>866593.08710475545</v>
          </cell>
          <cell r="BR26">
            <v>1762479.4616609395</v>
          </cell>
          <cell r="BS26">
            <v>1683387.5855420819</v>
          </cell>
          <cell r="BT26">
            <v>1773952.6659127488</v>
          </cell>
          <cell r="BU26">
            <v>1310146.8280266565</v>
          </cell>
          <cell r="BX26">
            <v>1927742.4250327479</v>
          </cell>
          <cell r="BY26">
            <v>3950199.812825114</v>
          </cell>
          <cell r="BZ26">
            <v>6023188.1214711936</v>
          </cell>
          <cell r="CA26">
            <v>7920904.9268662268</v>
          </cell>
          <cell r="CB26">
            <v>9851088.4591865931</v>
          </cell>
          <cell r="CC26">
            <v>11637978.993723722</v>
          </cell>
          <cell r="CD26">
            <v>13401190.787570948</v>
          </cell>
          <cell r="CE26">
            <v>14267783.874675702</v>
          </cell>
          <cell r="CF26">
            <v>16030263.336336643</v>
          </cell>
          <cell r="CG26">
            <v>17713650.921878725</v>
          </cell>
          <cell r="CH26">
            <v>19487603.587791473</v>
          </cell>
          <cell r="CI26">
            <v>20797750.415818129</v>
          </cell>
          <cell r="CL26">
            <v>3475782.0366422888</v>
          </cell>
          <cell r="CM26">
            <v>3886670.6248098933</v>
          </cell>
          <cell r="CN26">
            <v>4681614.2606933406</v>
          </cell>
          <cell r="CO26">
            <v>4173454.0883880989</v>
          </cell>
          <cell r="CP26">
            <v>3972202.5349998847</v>
          </cell>
          <cell r="CQ26">
            <v>4634655.5649027564</v>
          </cell>
          <cell r="CR26">
            <v>4574280.0988862934</v>
          </cell>
          <cell r="CS26">
            <v>2244793.3684177096</v>
          </cell>
          <cell r="CT26">
            <v>4570087.3581907069</v>
          </cell>
          <cell r="CU26">
            <v>4365481.6122460216</v>
          </cell>
          <cell r="CV26">
            <v>4599436.5430598203</v>
          </cell>
          <cell r="CW26">
            <v>3428223.9185211151</v>
          </cell>
          <cell r="CZ26">
            <v>3475782.0366422888</v>
          </cell>
          <cell r="DA26">
            <v>7362452.6614521816</v>
          </cell>
          <cell r="DB26">
            <v>12044066.922145523</v>
          </cell>
          <cell r="DC26">
            <v>16217521.010533622</v>
          </cell>
          <cell r="DD26">
            <v>20189723.545533508</v>
          </cell>
          <cell r="DE26">
            <v>24824379.110436264</v>
          </cell>
          <cell r="DF26">
            <v>29398659.209322557</v>
          </cell>
          <cell r="DG26">
            <v>31643452.577740267</v>
          </cell>
          <cell r="DH26">
            <v>36213539.935930975</v>
          </cell>
          <cell r="DI26">
            <v>40579021.548176996</v>
          </cell>
          <cell r="DJ26">
            <v>45178458.091236815</v>
          </cell>
          <cell r="DK26">
            <v>48606682.009757929</v>
          </cell>
          <cell r="DN26">
            <v>1003912.9627944769</v>
          </cell>
          <cell r="DO26">
            <v>1122590.2491079366</v>
          </cell>
          <cell r="DP26">
            <v>1352194.4683429587</v>
          </cell>
          <cell r="DQ26">
            <v>1205422.1509838628</v>
          </cell>
          <cell r="DR26">
            <v>1147294.5005446163</v>
          </cell>
          <cell r="DS26">
            <v>1338631.3499071347</v>
          </cell>
          <cell r="DT26">
            <v>1321193.054775361</v>
          </cell>
          <cell r="DU26">
            <v>648365.50094108912</v>
          </cell>
          <cell r="DV26">
            <v>1319982.0620578765</v>
          </cell>
          <cell r="DW26">
            <v>1260885.6174446426</v>
          </cell>
          <cell r="DX26">
            <v>1328459.0110802662</v>
          </cell>
          <cell r="DY26">
            <v>990387.226880615</v>
          </cell>
          <cell r="EB26">
            <v>1003912.9627944769</v>
          </cell>
          <cell r="EC26">
            <v>2126503.2119024135</v>
          </cell>
          <cell r="ED26">
            <v>3478697.6802453725</v>
          </cell>
          <cell r="EE26">
            <v>4684119.831229235</v>
          </cell>
          <cell r="EF26">
            <v>5831414.3317738511</v>
          </cell>
          <cell r="EG26">
            <v>7170045.6816809857</v>
          </cell>
          <cell r="EH26">
            <v>8491238.7364563458</v>
          </cell>
          <cell r="EI26">
            <v>9139604.2373974342</v>
          </cell>
          <cell r="EJ26">
            <v>10459586.299455311</v>
          </cell>
          <cell r="EK26">
            <v>11720471.916899953</v>
          </cell>
          <cell r="EL26">
            <v>13048930.92798022</v>
          </cell>
          <cell r="EM26">
            <v>14039318.154860836</v>
          </cell>
        </row>
        <row r="27">
          <cell r="A27" t="str">
            <v>Scrap &amp; Spoilage</v>
          </cell>
          <cell r="B27" t="str">
            <v/>
          </cell>
          <cell r="C27" t="str">
            <v/>
          </cell>
          <cell r="D27" t="str">
            <v>Scrap &amp; Spoilage</v>
          </cell>
          <cell r="F27">
            <v>171790</v>
          </cell>
          <cell r="G27">
            <v>172780</v>
          </cell>
          <cell r="H27">
            <v>186820</v>
          </cell>
          <cell r="I27">
            <v>159820</v>
          </cell>
          <cell r="J27">
            <v>154210</v>
          </cell>
          <cell r="K27">
            <v>156830</v>
          </cell>
          <cell r="L27">
            <v>155750</v>
          </cell>
          <cell r="M27">
            <v>75010</v>
          </cell>
          <cell r="N27">
            <v>155870</v>
          </cell>
          <cell r="O27">
            <v>149060</v>
          </cell>
          <cell r="P27">
            <v>156840</v>
          </cell>
          <cell r="Q27">
            <v>120060</v>
          </cell>
          <cell r="T27">
            <v>171790</v>
          </cell>
          <cell r="U27">
            <v>344570</v>
          </cell>
          <cell r="V27">
            <v>531390</v>
          </cell>
          <cell r="W27">
            <v>691210</v>
          </cell>
          <cell r="X27">
            <v>845420</v>
          </cell>
          <cell r="Y27">
            <v>1002250</v>
          </cell>
          <cell r="Z27">
            <v>1158000</v>
          </cell>
          <cell r="AA27">
            <v>1233010</v>
          </cell>
          <cell r="AB27">
            <v>1388880</v>
          </cell>
          <cell r="AC27">
            <v>1537940</v>
          </cell>
          <cell r="AD27">
            <v>1694780</v>
          </cell>
          <cell r="AE27">
            <v>1814840</v>
          </cell>
          <cell r="AH27">
            <v>35843.013282411375</v>
          </cell>
          <cell r="AI27">
            <v>37604.07307139146</v>
          </cell>
          <cell r="AJ27">
            <v>38543.607546440107</v>
          </cell>
          <cell r="AK27">
            <v>35284.739174049151</v>
          </cell>
          <cell r="AL27">
            <v>35888.401421302617</v>
          </cell>
          <cell r="AM27">
            <v>33224.117668386898</v>
          </cell>
          <cell r="AN27">
            <v>32783.852721141884</v>
          </cell>
          <cell r="AO27">
            <v>16112.789306389823</v>
          </cell>
          <cell r="AP27">
            <v>32770.236279474506</v>
          </cell>
          <cell r="AQ27">
            <v>31299.660579398373</v>
          </cell>
          <cell r="AR27">
            <v>32983.560532263335</v>
          </cell>
          <cell r="AS27">
            <v>24464.206862377789</v>
          </cell>
          <cell r="AV27">
            <v>35843.013282411375</v>
          </cell>
          <cell r="AW27">
            <v>73447.086353802835</v>
          </cell>
          <cell r="AX27">
            <v>111990.69390024294</v>
          </cell>
          <cell r="AY27">
            <v>147275.43307429209</v>
          </cell>
          <cell r="AZ27">
            <v>183163.8344955947</v>
          </cell>
          <cell r="BA27">
            <v>216387.95216398159</v>
          </cell>
          <cell r="BB27">
            <v>249171.80488512348</v>
          </cell>
          <cell r="BC27">
            <v>265284.59419151332</v>
          </cell>
          <cell r="BD27">
            <v>298054.83047098783</v>
          </cell>
          <cell r="BE27">
            <v>329354.49105038622</v>
          </cell>
          <cell r="BF27">
            <v>362338.05158264958</v>
          </cell>
          <cell r="BG27">
            <v>386802.2584450274</v>
          </cell>
          <cell r="BJ27">
            <v>11538.986717588623</v>
          </cell>
          <cell r="BK27">
            <v>12105.926928608549</v>
          </cell>
          <cell r="BL27">
            <v>12408.392453559905</v>
          </cell>
          <cell r="BM27">
            <v>11359.260825950858</v>
          </cell>
          <cell r="BN27">
            <v>11553.598578697378</v>
          </cell>
          <cell r="BO27">
            <v>10695.882331613111</v>
          </cell>
          <cell r="BP27">
            <v>10554.147278858123</v>
          </cell>
          <cell r="BQ27">
            <v>5187.2106936101818</v>
          </cell>
          <cell r="BR27">
            <v>10549.7637205255</v>
          </cell>
          <cell r="BS27">
            <v>10076.339420601633</v>
          </cell>
          <cell r="BT27">
            <v>10618.439467736674</v>
          </cell>
          <cell r="BU27">
            <v>7875.7931376222168</v>
          </cell>
          <cell r="BX27">
            <v>11538.986717588623</v>
          </cell>
          <cell r="BY27">
            <v>23644.913646197172</v>
          </cell>
          <cell r="BZ27">
            <v>36053.306099757079</v>
          </cell>
          <cell r="CA27">
            <v>47412.566925707935</v>
          </cell>
          <cell r="CB27">
            <v>58966.165504405311</v>
          </cell>
          <cell r="CC27">
            <v>69662.047836018421</v>
          </cell>
          <cell r="CD27">
            <v>80216.195114876551</v>
          </cell>
          <cell r="CE27">
            <v>85403.405808486728</v>
          </cell>
          <cell r="CF27">
            <v>95953.16952901223</v>
          </cell>
          <cell r="CG27">
            <v>106029.50894961387</v>
          </cell>
          <cell r="CH27">
            <v>116647.94841735055</v>
          </cell>
          <cell r="CI27">
            <v>124523.74155497276</v>
          </cell>
          <cell r="CL27">
            <v>35563.521260841975</v>
          </cell>
          <cell r="CM27">
            <v>39767.652845356468</v>
          </cell>
          <cell r="CN27">
            <v>47901.36048233552</v>
          </cell>
          <cell r="CO27">
            <v>42701.965094140054</v>
          </cell>
          <cell r="CP27">
            <v>40642.798603765608</v>
          </cell>
          <cell r="CQ27">
            <v>47420.888301248146</v>
          </cell>
          <cell r="CR27">
            <v>46803.138354135823</v>
          </cell>
          <cell r="CS27">
            <v>22968.286228051616</v>
          </cell>
          <cell r="CT27">
            <v>46760.239052253011</v>
          </cell>
          <cell r="CU27">
            <v>44666.753120372327</v>
          </cell>
          <cell r="CV27">
            <v>47060.534165432618</v>
          </cell>
          <cell r="CW27">
            <v>35186.007404273325</v>
          </cell>
          <cell r="CZ27">
            <v>35563.521260841975</v>
          </cell>
          <cell r="DA27">
            <v>75331.17410619845</v>
          </cell>
          <cell r="DB27">
            <v>123232.53458853398</v>
          </cell>
          <cell r="DC27">
            <v>165934.49968267404</v>
          </cell>
          <cell r="DD27">
            <v>206577.29828643965</v>
          </cell>
          <cell r="DE27">
            <v>253998.18658768779</v>
          </cell>
          <cell r="DF27">
            <v>300801.32494182361</v>
          </cell>
          <cell r="DG27">
            <v>323769.61116987525</v>
          </cell>
          <cell r="DH27">
            <v>370529.85022212827</v>
          </cell>
          <cell r="DI27">
            <v>415196.60334250057</v>
          </cell>
          <cell r="DJ27">
            <v>462257.13750793319</v>
          </cell>
          <cell r="DK27">
            <v>497443.14491220651</v>
          </cell>
          <cell r="DN27">
            <v>10031.47873915803</v>
          </cell>
          <cell r="DO27">
            <v>11217.347154643536</v>
          </cell>
          <cell r="DP27">
            <v>13511.639517664482</v>
          </cell>
          <cell r="DQ27">
            <v>12045.034905859957</v>
          </cell>
          <cell r="DR27">
            <v>11464.201396234397</v>
          </cell>
          <cell r="DS27">
            <v>13376.111698751858</v>
          </cell>
          <cell r="DT27">
            <v>13201.861645864185</v>
          </cell>
          <cell r="DU27">
            <v>6478.7137719483826</v>
          </cell>
          <cell r="DV27">
            <v>13189.760947746981</v>
          </cell>
          <cell r="DW27">
            <v>12599.246879627666</v>
          </cell>
          <cell r="DX27">
            <v>13274.465834567382</v>
          </cell>
          <cell r="DY27">
            <v>9924.9925957266769</v>
          </cell>
          <cell r="EB27">
            <v>10031.47873915803</v>
          </cell>
          <cell r="EC27">
            <v>21248.825893801564</v>
          </cell>
          <cell r="ED27">
            <v>34760.465411466044</v>
          </cell>
          <cell r="EE27">
            <v>46805.500317326005</v>
          </cell>
          <cell r="EF27">
            <v>58269.701713560404</v>
          </cell>
          <cell r="EG27">
            <v>71645.813412312258</v>
          </cell>
          <cell r="EH27">
            <v>84847.67505817645</v>
          </cell>
          <cell r="EI27">
            <v>91326.388830124837</v>
          </cell>
          <cell r="EJ27">
            <v>104516.14977787182</v>
          </cell>
          <cell r="EK27">
            <v>117115.39665749948</v>
          </cell>
          <cell r="EL27">
            <v>130389.86249206687</v>
          </cell>
          <cell r="EM27">
            <v>140314.85508779355</v>
          </cell>
        </row>
        <row r="28">
          <cell r="A28" t="str">
            <v>Total</v>
          </cell>
          <cell r="B28" t="str">
            <v/>
          </cell>
          <cell r="D28" t="str">
            <v>Total</v>
          </cell>
          <cell r="F28">
            <v>70553995.977185577</v>
          </cell>
          <cell r="G28">
            <v>70724862.856192738</v>
          </cell>
          <cell r="H28">
            <v>76608940.631127685</v>
          </cell>
          <cell r="I28">
            <v>64341439.229719706</v>
          </cell>
          <cell r="J28">
            <v>62155279.965527214</v>
          </cell>
          <cell r="K28">
            <v>63113448.96269726</v>
          </cell>
          <cell r="L28">
            <v>61255542.653296262</v>
          </cell>
          <cell r="M28">
            <v>27977835.84478385</v>
          </cell>
          <cell r="N28">
            <v>61304826.543611549</v>
          </cell>
          <cell r="O28">
            <v>59568729.240641899</v>
          </cell>
          <cell r="P28">
            <v>62763968.129416011</v>
          </cell>
          <cell r="Q28">
            <v>47546225.747782134</v>
          </cell>
          <cell r="T28">
            <v>70553995.977185577</v>
          </cell>
          <cell r="U28">
            <v>141278858.83337831</v>
          </cell>
          <cell r="V28">
            <v>217887799.464506</v>
          </cell>
          <cell r="W28">
            <v>282229238.69422573</v>
          </cell>
          <cell r="X28">
            <v>344384518.65975296</v>
          </cell>
          <cell r="Y28">
            <v>407497967.62245023</v>
          </cell>
          <cell r="Z28">
            <v>468753510.27574646</v>
          </cell>
          <cell r="AA28">
            <v>496731346.12053031</v>
          </cell>
          <cell r="AB28">
            <v>558036172.66414189</v>
          </cell>
          <cell r="AC28">
            <v>617604901.90478384</v>
          </cell>
          <cell r="AD28">
            <v>680368870.03419983</v>
          </cell>
          <cell r="AE28">
            <v>727915095.78198195</v>
          </cell>
          <cell r="AH28">
            <v>27258297.747194335</v>
          </cell>
          <cell r="AI28">
            <v>28569194.108805038</v>
          </cell>
          <cell r="AJ28">
            <v>29297888.943907622</v>
          </cell>
          <cell r="AK28">
            <v>26677677.145269644</v>
          </cell>
          <cell r="AL28">
            <v>27150944.092149809</v>
          </cell>
          <cell r="AM28">
            <v>25110592.533742953</v>
          </cell>
          <cell r="AN28">
            <v>24605529.771794356</v>
          </cell>
          <cell r="AO28">
            <v>11913144.928869108</v>
          </cell>
          <cell r="AP28">
            <v>24595174.587136686</v>
          </cell>
          <cell r="AQ28">
            <v>23604498.487621907</v>
          </cell>
          <cell r="AR28">
            <v>24885089.656953186</v>
          </cell>
          <cell r="AS28">
            <v>18322666.789473914</v>
          </cell>
          <cell r="AV28">
            <v>27258297.747194335</v>
          </cell>
          <cell r="AW28">
            <v>55827491.855999373</v>
          </cell>
          <cell r="AX28">
            <v>85125380.799906999</v>
          </cell>
          <cell r="AY28">
            <v>111803057.94517665</v>
          </cell>
          <cell r="AZ28">
            <v>138954002.03732646</v>
          </cell>
          <cell r="BA28">
            <v>164064594.57106942</v>
          </cell>
          <cell r="BB28">
            <v>188670124.34286377</v>
          </cell>
          <cell r="BC28">
            <v>200583269.27173287</v>
          </cell>
          <cell r="BD28">
            <v>225178443.85886955</v>
          </cell>
          <cell r="BE28">
            <v>248782942.34649146</v>
          </cell>
          <cell r="BF28">
            <v>273668032.00344467</v>
          </cell>
          <cell r="BG28">
            <v>291990698.79291856</v>
          </cell>
          <cell r="BJ28">
            <v>8850357.7800764404</v>
          </cell>
          <cell r="BK28">
            <v>9276421.3422225863</v>
          </cell>
          <cell r="BL28">
            <v>9512799.9030275214</v>
          </cell>
          <cell r="BM28">
            <v>8664233.2032551374</v>
          </cell>
          <cell r="BN28">
            <v>8817678.1847608909</v>
          </cell>
          <cell r="BO28">
            <v>8155424.4870142043</v>
          </cell>
          <cell r="BP28">
            <v>7994050.0517759426</v>
          </cell>
          <cell r="BQ28">
            <v>3873241.9524443573</v>
          </cell>
          <cell r="BR28">
            <v>7990687.8796421904</v>
          </cell>
          <cell r="BS28">
            <v>7667071.4413823513</v>
          </cell>
          <cell r="BT28">
            <v>8082860.0619228585</v>
          </cell>
          <cell r="BU28">
            <v>5953608.0302394992</v>
          </cell>
          <cell r="BX28">
            <v>8850357.7800764404</v>
          </cell>
          <cell r="BY28">
            <v>18126779.122299027</v>
          </cell>
          <cell r="BZ28">
            <v>27639579.02532655</v>
          </cell>
          <cell r="CA28">
            <v>36303812.228581689</v>
          </cell>
          <cell r="CB28">
            <v>45121490.41334258</v>
          </cell>
          <cell r="CC28">
            <v>53276914.900356784</v>
          </cell>
          <cell r="CD28">
            <v>61270964.952132724</v>
          </cell>
          <cell r="CE28">
            <v>65144206.904577084</v>
          </cell>
          <cell r="CF28">
            <v>73134894.78421928</v>
          </cell>
          <cell r="CG28">
            <v>80801966.225601628</v>
          </cell>
          <cell r="CH28">
            <v>88884826.287524492</v>
          </cell>
          <cell r="CI28">
            <v>94838434.317763984</v>
          </cell>
          <cell r="CL28">
            <v>19570747.581667662</v>
          </cell>
          <cell r="CM28">
            <v>21846843.083211664</v>
          </cell>
          <cell r="CN28">
            <v>26341582.272109028</v>
          </cell>
          <cell r="CO28">
            <v>23293059.874020509</v>
          </cell>
          <cell r="CP28">
            <v>22178619.780162465</v>
          </cell>
          <cell r="CQ28">
            <v>25889902.134555422</v>
          </cell>
          <cell r="CR28">
            <v>25325222.618853703</v>
          </cell>
          <cell r="CS28">
            <v>12190080.999449262</v>
          </cell>
          <cell r="CT28">
            <v>25301614.961939752</v>
          </cell>
          <cell r="CU28">
            <v>24318108.246644396</v>
          </cell>
          <cell r="CV28">
            <v>25635415.502443019</v>
          </cell>
          <cell r="CW28">
            <v>18928631.068660609</v>
          </cell>
          <cell r="CZ28">
            <v>19570747.581667662</v>
          </cell>
          <cell r="DA28">
            <v>41417590.664879322</v>
          </cell>
          <cell r="DB28">
            <v>67759172.936988354</v>
          </cell>
          <cell r="DC28">
            <v>91052232.811008871</v>
          </cell>
          <cell r="DD28">
            <v>113230852.59117134</v>
          </cell>
          <cell r="DE28">
            <v>139120754.72572675</v>
          </cell>
          <cell r="DF28">
            <v>164445977.34458047</v>
          </cell>
          <cell r="DG28">
            <v>176636058.34402972</v>
          </cell>
          <cell r="DH28">
            <v>201937673.30596948</v>
          </cell>
          <cell r="DI28">
            <v>226255781.55261388</v>
          </cell>
          <cell r="DJ28">
            <v>251891197.0550569</v>
          </cell>
          <cell r="DK28">
            <v>270819828.12371749</v>
          </cell>
          <cell r="DN28">
            <v>5651388.5227301726</v>
          </cell>
          <cell r="DO28">
            <v>6308593.9772616941</v>
          </cell>
          <cell r="DP28">
            <v>7606554.9430278055</v>
          </cell>
          <cell r="DQ28">
            <v>6725961.3892768845</v>
          </cell>
          <cell r="DR28">
            <v>6404175.7772375746</v>
          </cell>
          <cell r="DS28">
            <v>7475844.0641868021</v>
          </cell>
          <cell r="DT28">
            <v>7312446.578960198</v>
          </cell>
          <cell r="DU28">
            <v>3519421.440312013</v>
          </cell>
          <cell r="DV28">
            <v>7305629.4637337439</v>
          </cell>
          <cell r="DW28">
            <v>7021877.5101570487</v>
          </cell>
          <cell r="DX28">
            <v>7402272.5397931691</v>
          </cell>
          <cell r="DY28">
            <v>5467273.0451107668</v>
          </cell>
          <cell r="EB28">
            <v>5651388.5227301726</v>
          </cell>
          <cell r="EC28">
            <v>11959982.499991868</v>
          </cell>
          <cell r="ED28">
            <v>19566537.443019673</v>
          </cell>
          <cell r="EE28">
            <v>26292498.832296558</v>
          </cell>
          <cell r="EF28">
            <v>32696674.609534133</v>
          </cell>
          <cell r="EG28">
            <v>40172518.673720933</v>
          </cell>
          <cell r="EH28">
            <v>47484965.252681129</v>
          </cell>
          <cell r="EI28">
            <v>51004386.692993142</v>
          </cell>
          <cell r="EJ28">
            <v>58310016.156726882</v>
          </cell>
          <cell r="EK28">
            <v>65331893.666883931</v>
          </cell>
          <cell r="EL28">
            <v>72734166.206677094</v>
          </cell>
          <cell r="EM28">
            <v>78201439.251787856</v>
          </cell>
        </row>
        <row r="29">
          <cell r="A29" t="str">
            <v>Inbound Freight &amp; Insurance</v>
          </cell>
          <cell r="B29" t="str">
            <v/>
          </cell>
          <cell r="C29" t="str">
            <v>Inbound Freight &amp; Insurance</v>
          </cell>
          <cell r="F29">
            <v>1940773.1899519111</v>
          </cell>
          <cell r="G29">
            <v>1951957.5747126788</v>
          </cell>
          <cell r="H29">
            <v>2110572.4858653941</v>
          </cell>
          <cell r="I29">
            <v>1805543.810571712</v>
          </cell>
          <cell r="J29">
            <v>1742165.630260691</v>
          </cell>
          <cell r="K29">
            <v>1771764.7091225227</v>
          </cell>
          <cell r="L29">
            <v>1759563.5621107754</v>
          </cell>
          <cell r="M29">
            <v>847414.84939922474</v>
          </cell>
          <cell r="N29">
            <v>1760919.2451120806</v>
          </cell>
          <cell r="O29">
            <v>1683984.2347880076</v>
          </cell>
          <cell r="P29">
            <v>1771877.6827059649</v>
          </cell>
          <cell r="Q29">
            <v>1356360.8428059048</v>
          </cell>
          <cell r="T29">
            <v>1940773.1899519111</v>
          </cell>
          <cell r="U29">
            <v>3892730.7646645899</v>
          </cell>
          <cell r="V29">
            <v>6003303.250529984</v>
          </cell>
          <cell r="W29">
            <v>7808847.0611016955</v>
          </cell>
          <cell r="X29">
            <v>9551012.6913623866</v>
          </cell>
          <cell r="Y29">
            <v>11322777.400484908</v>
          </cell>
          <cell r="Z29">
            <v>13082340.962595684</v>
          </cell>
          <cell r="AA29">
            <v>13929755.811994908</v>
          </cell>
          <cell r="AB29">
            <v>15690675.057106989</v>
          </cell>
          <cell r="AC29">
            <v>17374659.291894995</v>
          </cell>
          <cell r="AD29">
            <v>19146536.97460096</v>
          </cell>
          <cell r="AE29">
            <v>20502897.817406863</v>
          </cell>
          <cell r="AH29">
            <v>815661.93455096474</v>
          </cell>
          <cell r="AI29">
            <v>855737.51142899122</v>
          </cell>
          <cell r="AJ29">
            <v>877118.03826855693</v>
          </cell>
          <cell r="AK29">
            <v>802957.56353035336</v>
          </cell>
          <cell r="AL29">
            <v>816694.81024369737</v>
          </cell>
          <cell r="AM29">
            <v>756065.0070802914</v>
          </cell>
          <cell r="AN29">
            <v>746046.11286078487</v>
          </cell>
          <cell r="AO29">
            <v>366670.87092008675</v>
          </cell>
          <cell r="AP29">
            <v>745736.25015296508</v>
          </cell>
          <cell r="AQ29">
            <v>712271.07770842779</v>
          </cell>
          <cell r="AR29">
            <v>750590.76590880845</v>
          </cell>
          <cell r="AS29">
            <v>556719.99838289234</v>
          </cell>
          <cell r="AV29">
            <v>815661.93455096474</v>
          </cell>
          <cell r="AW29">
            <v>1671399.4459799561</v>
          </cell>
          <cell r="AX29">
            <v>2548517.4842485129</v>
          </cell>
          <cell r="AY29">
            <v>3351475.0477788663</v>
          </cell>
          <cell r="AZ29">
            <v>4168169.8580225636</v>
          </cell>
          <cell r="BA29">
            <v>4924234.8651028555</v>
          </cell>
          <cell r="BB29">
            <v>5670280.9779636404</v>
          </cell>
          <cell r="BC29">
            <v>6036951.8488837276</v>
          </cell>
          <cell r="BD29">
            <v>6782688.0990366926</v>
          </cell>
          <cell r="BE29">
            <v>7494959.1767451204</v>
          </cell>
          <cell r="BF29">
            <v>8245549.9426539289</v>
          </cell>
          <cell r="BG29">
            <v>8802269.9410368204</v>
          </cell>
          <cell r="BJ29">
            <v>286930.53906024911</v>
          </cell>
          <cell r="BK29">
            <v>301028.17729696888</v>
          </cell>
          <cell r="BL29">
            <v>308549.33996449725</v>
          </cell>
          <cell r="BM29">
            <v>282461.44240273209</v>
          </cell>
          <cell r="BN29">
            <v>287293.880251917</v>
          </cell>
          <cell r="BO29">
            <v>265965.75230100338</v>
          </cell>
          <cell r="BP29">
            <v>262441.34274182329</v>
          </cell>
          <cell r="BQ29">
            <v>128986.12304215321</v>
          </cell>
          <cell r="BR29">
            <v>262332.34038432298</v>
          </cell>
          <cell r="BS29">
            <v>250560.08577427838</v>
          </cell>
          <cell r="BT29">
            <v>264040.04398516263</v>
          </cell>
          <cell r="BU29">
            <v>195840.90230907206</v>
          </cell>
          <cell r="BX29">
            <v>286930.53906024911</v>
          </cell>
          <cell r="BY29">
            <v>587958.71635721799</v>
          </cell>
          <cell r="BZ29">
            <v>896508.05632171524</v>
          </cell>
          <cell r="CA29">
            <v>1178969.4987244473</v>
          </cell>
          <cell r="CB29">
            <v>1466263.3789763644</v>
          </cell>
          <cell r="CC29">
            <v>1732229.1312773677</v>
          </cell>
          <cell r="CD29">
            <v>1994670.474019191</v>
          </cell>
          <cell r="CE29">
            <v>2123656.5970613444</v>
          </cell>
          <cell r="CF29">
            <v>2385988.9374456676</v>
          </cell>
          <cell r="CG29">
            <v>2636549.0232199458</v>
          </cell>
          <cell r="CH29">
            <v>2900589.0672051087</v>
          </cell>
          <cell r="CI29">
            <v>3096429.9695141809</v>
          </cell>
          <cell r="CL29">
            <v>493383.73255779815</v>
          </cell>
          <cell r="CM29">
            <v>551708.9506406259</v>
          </cell>
          <cell r="CN29">
            <v>664550.39297230064</v>
          </cell>
          <cell r="CO29">
            <v>592417.57224129327</v>
          </cell>
          <cell r="CP29">
            <v>563850.11848643888</v>
          </cell>
          <cell r="CQ29">
            <v>657884.65376283461</v>
          </cell>
          <cell r="CR29">
            <v>649314.41763637844</v>
          </cell>
          <cell r="CS29">
            <v>318646.14042393852</v>
          </cell>
          <cell r="CT29">
            <v>648719.26234981895</v>
          </cell>
          <cell r="CU29">
            <v>619675.684365717</v>
          </cell>
          <cell r="CV29">
            <v>652885.34935573523</v>
          </cell>
          <cell r="CW29">
            <v>488146.36603607482</v>
          </cell>
          <cell r="CZ29">
            <v>493383.73255779815</v>
          </cell>
          <cell r="DA29">
            <v>1045092.6831984241</v>
          </cell>
          <cell r="DB29">
            <v>1709643.0761707248</v>
          </cell>
          <cell r="DC29">
            <v>2302060.6484120181</v>
          </cell>
          <cell r="DD29">
            <v>2865910.766898457</v>
          </cell>
          <cell r="DE29">
            <v>3523795.4206612916</v>
          </cell>
          <cell r="DF29">
            <v>4173109.8382976698</v>
          </cell>
          <cell r="DG29">
            <v>4491755.9787216084</v>
          </cell>
          <cell r="DH29">
            <v>5140475.2410714272</v>
          </cell>
          <cell r="DI29">
            <v>5760150.925437144</v>
          </cell>
          <cell r="DJ29">
            <v>6413036.2747928789</v>
          </cell>
          <cell r="DK29">
            <v>6901182.6408289541</v>
          </cell>
          <cell r="DN29">
            <v>140781.94258459756</v>
          </cell>
          <cell r="DO29">
            <v>157424.44001920617</v>
          </cell>
          <cell r="DP29">
            <v>189622.57791310211</v>
          </cell>
          <cell r="DQ29">
            <v>169040.22394295354</v>
          </cell>
          <cell r="DR29">
            <v>160888.79662804311</v>
          </cell>
          <cell r="DS29">
            <v>187720.57820628976</v>
          </cell>
          <cell r="DT29">
            <v>185275.15001181659</v>
          </cell>
          <cell r="DU29">
            <v>90922.378841729253</v>
          </cell>
          <cell r="DV29">
            <v>185105.32860942266</v>
          </cell>
          <cell r="DW29">
            <v>176818.04417259706</v>
          </cell>
          <cell r="DX29">
            <v>186294.07842618038</v>
          </cell>
          <cell r="DY29">
            <v>139287.51424353069</v>
          </cell>
          <cell r="EB29">
            <v>140781.94258459756</v>
          </cell>
          <cell r="EC29">
            <v>298206.38260380377</v>
          </cell>
          <cell r="ED29">
            <v>487828.96051690588</v>
          </cell>
          <cell r="EE29">
            <v>656869.18445985939</v>
          </cell>
          <cell r="EF29">
            <v>817757.98108790256</v>
          </cell>
          <cell r="EG29">
            <v>1005478.5592941924</v>
          </cell>
          <cell r="EH29">
            <v>1190753.7093060089</v>
          </cell>
          <cell r="EI29">
            <v>1281676.088147738</v>
          </cell>
          <cell r="EJ29">
            <v>1466781.4167571608</v>
          </cell>
          <cell r="EK29">
            <v>1643599.4609297579</v>
          </cell>
          <cell r="EL29">
            <v>1829893.5393559383</v>
          </cell>
          <cell r="EM29">
            <v>1969181.0535994689</v>
          </cell>
        </row>
        <row r="30">
          <cell r="A30" t="str">
            <v>Manuf. VariableDirect Labour</v>
          </cell>
          <cell r="B30" t="str">
            <v/>
          </cell>
          <cell r="C30" t="str">
            <v>Manuf. Variable</v>
          </cell>
          <cell r="D30" t="str">
            <v>Direct Labour</v>
          </cell>
          <cell r="F30">
            <v>3605244.7984088999</v>
          </cell>
          <cell r="G30">
            <v>3657470.9686407498</v>
          </cell>
          <cell r="H30">
            <v>3518962.4489613306</v>
          </cell>
          <cell r="I30">
            <v>3518980.1589600975</v>
          </cell>
          <cell r="J30">
            <v>3603871.7630820908</v>
          </cell>
          <cell r="K30">
            <v>3365470.4768571388</v>
          </cell>
          <cell r="L30">
            <v>3350723.6440672833</v>
          </cell>
          <cell r="M30">
            <v>3350582.3651735596</v>
          </cell>
          <cell r="N30">
            <v>3307480.2958962889</v>
          </cell>
          <cell r="O30">
            <v>3309271.6389134545</v>
          </cell>
          <cell r="P30">
            <v>3534402.2580871037</v>
          </cell>
          <cell r="Q30">
            <v>3531165.1384520014</v>
          </cell>
          <cell r="T30">
            <v>3605244.7984088999</v>
          </cell>
          <cell r="U30">
            <v>7262715.7670496497</v>
          </cell>
          <cell r="V30">
            <v>10781678.21601098</v>
          </cell>
          <cell r="W30">
            <v>14300658.374971077</v>
          </cell>
          <cell r="X30">
            <v>17904530.138053168</v>
          </cell>
          <cell r="Y30">
            <v>21270000.614910305</v>
          </cell>
          <cell r="Z30">
            <v>24620724.258977588</v>
          </cell>
          <cell r="AA30">
            <v>27971306.624151148</v>
          </cell>
          <cell r="AB30">
            <v>31278786.920047436</v>
          </cell>
          <cell r="AC30">
            <v>34588058.558960892</v>
          </cell>
          <cell r="AD30">
            <v>38122460.817047998</v>
          </cell>
          <cell r="AE30">
            <v>41653625.955499999</v>
          </cell>
          <cell r="AH30">
            <v>1547005.777866275</v>
          </cell>
          <cell r="AI30">
            <v>1569415.9584842892</v>
          </cell>
          <cell r="AJ30">
            <v>1509982.1357595932</v>
          </cell>
          <cell r="AK30">
            <v>1509989.7350966565</v>
          </cell>
          <cell r="AL30">
            <v>1546416.6102223119</v>
          </cell>
          <cell r="AM30">
            <v>1444118.9334033846</v>
          </cell>
          <cell r="AN30">
            <v>1437791.0869444695</v>
          </cell>
          <cell r="AO30">
            <v>1437730.4643579042</v>
          </cell>
          <cell r="AP30">
            <v>1419235.423399976</v>
          </cell>
          <cell r="AQ30">
            <v>1420004.0863209844</v>
          </cell>
          <cell r="AR30">
            <v>1516607.3374483287</v>
          </cell>
          <cell r="AS30">
            <v>1515218.2936914782</v>
          </cell>
          <cell r="AV30">
            <v>1547005.777866275</v>
          </cell>
          <cell r="AW30">
            <v>3116421.7363505643</v>
          </cell>
          <cell r="AX30">
            <v>4626403.8721101573</v>
          </cell>
          <cell r="AY30">
            <v>6136393.607206814</v>
          </cell>
          <cell r="AZ30">
            <v>7682810.2174291257</v>
          </cell>
          <cell r="BA30">
            <v>9126929.1508325096</v>
          </cell>
          <cell r="BB30">
            <v>10564720.23777698</v>
          </cell>
          <cell r="BC30">
            <v>12002450.702134885</v>
          </cell>
          <cell r="BD30">
            <v>13421686.12553486</v>
          </cell>
          <cell r="BE30">
            <v>14841690.211855846</v>
          </cell>
          <cell r="BF30">
            <v>16358297.549304174</v>
          </cell>
          <cell r="BG30">
            <v>17873515.842995651</v>
          </cell>
          <cell r="BJ30">
            <v>498030.89819344267</v>
          </cell>
          <cell r="BK30">
            <v>505245.45585156651</v>
          </cell>
          <cell r="BL30">
            <v>486111.79743984673</v>
          </cell>
          <cell r="BM30">
            <v>486114.24391077616</v>
          </cell>
          <cell r="BN30">
            <v>497841.22618632572</v>
          </cell>
          <cell r="BO30">
            <v>464908.31501161598</v>
          </cell>
          <cell r="BP30">
            <v>462871.17778779101</v>
          </cell>
          <cell r="BQ30">
            <v>462851.6614280786</v>
          </cell>
          <cell r="BR30">
            <v>456897.51310349634</v>
          </cell>
          <cell r="BS30">
            <v>457144.97041130677</v>
          </cell>
          <cell r="BT30">
            <v>488244.66287251801</v>
          </cell>
          <cell r="BU30">
            <v>487797.48502757907</v>
          </cell>
          <cell r="BX30">
            <v>498030.89819344267</v>
          </cell>
          <cell r="BY30">
            <v>1003276.3540450092</v>
          </cell>
          <cell r="BZ30">
            <v>1489388.1514848559</v>
          </cell>
          <cell r="CA30">
            <v>1975502.3953956321</v>
          </cell>
          <cell r="CB30">
            <v>2473343.6215819577</v>
          </cell>
          <cell r="CC30">
            <v>2938251.9365935735</v>
          </cell>
          <cell r="CD30">
            <v>3401123.1143813645</v>
          </cell>
          <cell r="CE30">
            <v>3863974.7758094431</v>
          </cell>
          <cell r="CF30">
            <v>4320872.2889129398</v>
          </cell>
          <cell r="CG30">
            <v>4778017.259324247</v>
          </cell>
          <cell r="CH30">
            <v>5266261.9221967654</v>
          </cell>
          <cell r="CI30">
            <v>5754059.4072243441</v>
          </cell>
          <cell r="CL30">
            <v>1040305.5844949317</v>
          </cell>
          <cell r="CM30">
            <v>1055375.6226163248</v>
          </cell>
          <cell r="CN30">
            <v>1015408.5206358385</v>
          </cell>
          <cell r="CO30">
            <v>1015413.6309159022</v>
          </cell>
          <cell r="CP30">
            <v>1039909.3905058802</v>
          </cell>
          <cell r="CQ30">
            <v>971117.89276346727</v>
          </cell>
          <cell r="CR30">
            <v>966862.64426781167</v>
          </cell>
          <cell r="CS30">
            <v>966821.87776502734</v>
          </cell>
          <cell r="CT30">
            <v>954384.62984438112</v>
          </cell>
          <cell r="CU30">
            <v>954901.52793277882</v>
          </cell>
          <cell r="CV30">
            <v>1019863.7297978256</v>
          </cell>
          <cell r="CW30">
            <v>1018929.6479747102</v>
          </cell>
          <cell r="CZ30">
            <v>1040305.5844949317</v>
          </cell>
          <cell r="DA30">
            <v>2095681.2071112567</v>
          </cell>
          <cell r="DB30">
            <v>3111089.7277470953</v>
          </cell>
          <cell r="DC30">
            <v>4126503.3586629974</v>
          </cell>
          <cell r="DD30">
            <v>5166412.7491688775</v>
          </cell>
          <cell r="DE30">
            <v>6137530.641932345</v>
          </cell>
          <cell r="DF30">
            <v>7104393.2862001564</v>
          </cell>
          <cell r="DG30">
            <v>8071215.1639651842</v>
          </cell>
          <cell r="DH30">
            <v>9025599.7938095648</v>
          </cell>
          <cell r="DI30">
            <v>9980501.3217423428</v>
          </cell>
          <cell r="DJ30">
            <v>11000365.051540168</v>
          </cell>
          <cell r="DK30">
            <v>12019294.699514879</v>
          </cell>
          <cell r="DN30">
            <v>293178.91016243049</v>
          </cell>
          <cell r="DO30">
            <v>297425.94816586614</v>
          </cell>
          <cell r="DP30">
            <v>286162.41985684668</v>
          </cell>
          <cell r="DQ30">
            <v>286163.8600359268</v>
          </cell>
          <cell r="DR30">
            <v>293067.25477611495</v>
          </cell>
          <cell r="DS30">
            <v>273680.43552112306</v>
          </cell>
          <cell r="DT30">
            <v>272481.22142959019</v>
          </cell>
          <cell r="DU30">
            <v>272469.73261415411</v>
          </cell>
          <cell r="DV30">
            <v>268964.66752064571</v>
          </cell>
          <cell r="DW30">
            <v>269110.33973511821</v>
          </cell>
          <cell r="DX30">
            <v>287417.98686150828</v>
          </cell>
          <cell r="DY30">
            <v>287154.7439307915</v>
          </cell>
          <cell r="EB30">
            <v>293178.91016243049</v>
          </cell>
          <cell r="EC30">
            <v>590604.85832829657</v>
          </cell>
          <cell r="ED30">
            <v>876767.27818514325</v>
          </cell>
          <cell r="EE30">
            <v>1162931.1382210702</v>
          </cell>
          <cell r="EF30">
            <v>1455998.3929971852</v>
          </cell>
          <cell r="EG30">
            <v>1729678.8285183082</v>
          </cell>
          <cell r="EH30">
            <v>2002160.0499478984</v>
          </cell>
          <cell r="EI30">
            <v>2274629.7825620524</v>
          </cell>
          <cell r="EJ30">
            <v>2543594.4500826979</v>
          </cell>
          <cell r="EK30">
            <v>2812704.7898178161</v>
          </cell>
          <cell r="EL30">
            <v>3100122.7766793245</v>
          </cell>
          <cell r="EM30">
            <v>3387277.520610116</v>
          </cell>
        </row>
        <row r="31">
          <cell r="A31" t="str">
            <v>Variable Expenses</v>
          </cell>
          <cell r="B31" t="str">
            <v/>
          </cell>
          <cell r="C31" t="str">
            <v/>
          </cell>
          <cell r="D31" t="str">
            <v>Variable Expenses</v>
          </cell>
          <cell r="F31">
            <v>253582.89890013865</v>
          </cell>
          <cell r="G31">
            <v>269957.79020614497</v>
          </cell>
          <cell r="H31">
            <v>317793.08984691574</v>
          </cell>
          <cell r="I31">
            <v>254673.05952888486</v>
          </cell>
          <cell r="J31">
            <v>241146.79934641847</v>
          </cell>
          <cell r="K31">
            <v>247235.01962686313</v>
          </cell>
          <cell r="L31">
            <v>275896.36823361594</v>
          </cell>
          <cell r="M31">
            <v>185393.4077259062</v>
          </cell>
          <cell r="N31">
            <v>246400.65262610649</v>
          </cell>
          <cell r="O31">
            <v>285216.62212035368</v>
          </cell>
          <cell r="P31">
            <v>267796.67378957907</v>
          </cell>
          <cell r="Q31">
            <v>265527.83487699833</v>
          </cell>
          <cell r="T31">
            <v>253582.89890013865</v>
          </cell>
          <cell r="U31">
            <v>523540.68910628359</v>
          </cell>
          <cell r="V31">
            <v>841333.77895319927</v>
          </cell>
          <cell r="W31">
            <v>1096006.8384820842</v>
          </cell>
          <cell r="X31">
            <v>1337153.6378285028</v>
          </cell>
          <cell r="Y31">
            <v>1584388.6574553659</v>
          </cell>
          <cell r="Z31">
            <v>1860285.0256889819</v>
          </cell>
          <cell r="AA31">
            <v>2045678.4334148881</v>
          </cell>
          <cell r="AB31">
            <v>2292079.0860409946</v>
          </cell>
          <cell r="AC31">
            <v>2577295.7081613485</v>
          </cell>
          <cell r="AD31">
            <v>2845092.3819509274</v>
          </cell>
          <cell r="AE31">
            <v>3110620.2168279258</v>
          </cell>
          <cell r="AH31">
            <v>110670.12114975446</v>
          </cell>
          <cell r="AI31">
            <v>117816.54629320797</v>
          </cell>
          <cell r="AJ31">
            <v>138693.10551482829</v>
          </cell>
          <cell r="AK31">
            <v>111145.89538129499</v>
          </cell>
          <cell r="AL31">
            <v>105242.68637315852</v>
          </cell>
          <cell r="AM31">
            <v>107899.74281878475</v>
          </cell>
          <cell r="AN31">
            <v>120408.2949979039</v>
          </cell>
          <cell r="AO31">
            <v>80910.467473879966</v>
          </cell>
          <cell r="AP31">
            <v>107535.60352761965</v>
          </cell>
          <cell r="AQ31">
            <v>124475.89431657063</v>
          </cell>
          <cell r="AR31">
            <v>116873.37931831561</v>
          </cell>
          <cell r="AS31">
            <v>115883.1994662292</v>
          </cell>
          <cell r="AV31">
            <v>110670.12114975446</v>
          </cell>
          <cell r="AW31">
            <v>228486.66744296241</v>
          </cell>
          <cell r="AX31">
            <v>367179.7729577907</v>
          </cell>
          <cell r="AY31">
            <v>478325.66833908571</v>
          </cell>
          <cell r="AZ31">
            <v>583568.35471224424</v>
          </cell>
          <cell r="BA31">
            <v>691468.09753102902</v>
          </cell>
          <cell r="BB31">
            <v>811876.39252893289</v>
          </cell>
          <cell r="BC31">
            <v>892786.86000281281</v>
          </cell>
          <cell r="BD31">
            <v>1000322.4635304324</v>
          </cell>
          <cell r="BE31">
            <v>1124798.357847003</v>
          </cell>
          <cell r="BF31">
            <v>1241671.7371653186</v>
          </cell>
          <cell r="BG31">
            <v>1357554.9366315478</v>
          </cell>
          <cell r="BJ31">
            <v>35628.270190050782</v>
          </cell>
          <cell r="BK31">
            <v>37928.934210824737</v>
          </cell>
          <cell r="BL31">
            <v>44649.769833476756</v>
          </cell>
          <cell r="BM31">
            <v>35781.43721195955</v>
          </cell>
          <cell r="BN31">
            <v>33881.004436200412</v>
          </cell>
          <cell r="BO31">
            <v>34736.396333954719</v>
          </cell>
          <cell r="BP31">
            <v>38763.301447042635</v>
          </cell>
          <cell r="BQ31">
            <v>26047.680859244341</v>
          </cell>
          <cell r="BR31">
            <v>34619.168188564974</v>
          </cell>
          <cell r="BS31">
            <v>40072.792446462641</v>
          </cell>
          <cell r="BT31">
            <v>37625.298437531172</v>
          </cell>
          <cell r="BU31">
            <v>37306.527707542162</v>
          </cell>
          <cell r="BX31">
            <v>35628.270190050782</v>
          </cell>
          <cell r="BY31">
            <v>73557.204400875518</v>
          </cell>
          <cell r="BZ31">
            <v>118206.97423435227</v>
          </cell>
          <cell r="CA31">
            <v>153988.4114463118</v>
          </cell>
          <cell r="CB31">
            <v>187869.41588251223</v>
          </cell>
          <cell r="CC31">
            <v>222605.81221646693</v>
          </cell>
          <cell r="CD31">
            <v>261369.11366350958</v>
          </cell>
          <cell r="CE31">
            <v>287416.79452275392</v>
          </cell>
          <cell r="CF31">
            <v>322035.96271131886</v>
          </cell>
          <cell r="CG31">
            <v>362108.75515778153</v>
          </cell>
          <cell r="CH31">
            <v>399734.0535953127</v>
          </cell>
          <cell r="CI31">
            <v>437040.58130285487</v>
          </cell>
          <cell r="CL31">
            <v>72311.843941743093</v>
          </cell>
          <cell r="CM31">
            <v>76981.317276966831</v>
          </cell>
          <cell r="CN31">
            <v>90622.058579053293</v>
          </cell>
          <cell r="CO31">
            <v>72622.71476780923</v>
          </cell>
          <cell r="CP31">
            <v>68765.558706922369</v>
          </cell>
          <cell r="CQ31">
            <v>70501.679071158142</v>
          </cell>
          <cell r="CR31">
            <v>78674.765571078562</v>
          </cell>
          <cell r="CS31">
            <v>52866.889784168918</v>
          </cell>
          <cell r="CT31">
            <v>70263.750501800576</v>
          </cell>
          <cell r="CU31">
            <v>81332.534480095608</v>
          </cell>
          <cell r="CV31">
            <v>76365.052088216093</v>
          </cell>
          <cell r="CW31">
            <v>75718.06869112156</v>
          </cell>
          <cell r="CZ31">
            <v>72311.843941743093</v>
          </cell>
          <cell r="DA31">
            <v>149293.16121870992</v>
          </cell>
          <cell r="DB31">
            <v>239915.21979776322</v>
          </cell>
          <cell r="DC31">
            <v>312537.93456557242</v>
          </cell>
          <cell r="DD31">
            <v>381303.49327249476</v>
          </cell>
          <cell r="DE31">
            <v>451805.17234365293</v>
          </cell>
          <cell r="DF31">
            <v>530479.93791473145</v>
          </cell>
          <cell r="DG31">
            <v>583346.82769890036</v>
          </cell>
          <cell r="DH31">
            <v>653610.57820070093</v>
          </cell>
          <cell r="DI31">
            <v>734943.11268079653</v>
          </cell>
          <cell r="DJ31">
            <v>811308.1647690126</v>
          </cell>
          <cell r="DK31">
            <v>887026.23346013413</v>
          </cell>
          <cell r="DN31">
            <v>20378.923188198343</v>
          </cell>
          <cell r="DO31">
            <v>21694.87412017192</v>
          </cell>
          <cell r="DP31">
            <v>25539.107707262549</v>
          </cell>
          <cell r="DQ31">
            <v>20466.532801513658</v>
          </cell>
          <cell r="DR31">
            <v>19379.509116250792</v>
          </cell>
          <cell r="DS31">
            <v>19868.782541178676</v>
          </cell>
          <cell r="DT31">
            <v>22172.12170269369</v>
          </cell>
          <cell r="DU31">
            <v>14898.946388070155</v>
          </cell>
          <cell r="DV31">
            <v>19801.729513971655</v>
          </cell>
          <cell r="DW31">
            <v>22921.134111953721</v>
          </cell>
          <cell r="DX31">
            <v>21521.198270400622</v>
          </cell>
          <cell r="DY31">
            <v>21338.865415439112</v>
          </cell>
          <cell r="EB31">
            <v>20378.923188198343</v>
          </cell>
          <cell r="EC31">
            <v>42073.797308370267</v>
          </cell>
          <cell r="ED31">
            <v>67612.905015632816</v>
          </cell>
          <cell r="EE31">
            <v>88079.437817146478</v>
          </cell>
          <cell r="EF31">
            <v>107458.94693339727</v>
          </cell>
          <cell r="EG31">
            <v>127327.72947457594</v>
          </cell>
          <cell r="EH31">
            <v>149499.85117726962</v>
          </cell>
          <cell r="EI31">
            <v>164398.79756533977</v>
          </cell>
          <cell r="EJ31">
            <v>184200.52707931143</v>
          </cell>
          <cell r="EK31">
            <v>207121.66119126516</v>
          </cell>
          <cell r="EL31">
            <v>228642.85946166579</v>
          </cell>
          <cell r="EM31">
            <v>249981.72487710492</v>
          </cell>
        </row>
        <row r="32">
          <cell r="A32" t="str">
            <v>Total</v>
          </cell>
          <cell r="B32" t="str">
            <v/>
          </cell>
          <cell r="D32" t="str">
            <v>Total</v>
          </cell>
          <cell r="F32">
            <v>3858827.6973090386</v>
          </cell>
          <cell r="G32">
            <v>3927428.7588468948</v>
          </cell>
          <cell r="H32">
            <v>3836755.5388082461</v>
          </cell>
          <cell r="I32">
            <v>3773653.2184889824</v>
          </cell>
          <cell r="J32">
            <v>3845018.5624285094</v>
          </cell>
          <cell r="K32">
            <v>3612705.4964840021</v>
          </cell>
          <cell r="L32">
            <v>3626620.0123008993</v>
          </cell>
          <cell r="M32">
            <v>3535975.7728994656</v>
          </cell>
          <cell r="N32">
            <v>3553880.9485223955</v>
          </cell>
          <cell r="O32">
            <v>3594488.2610338083</v>
          </cell>
          <cell r="P32">
            <v>3802198.9318766827</v>
          </cell>
          <cell r="Q32">
            <v>3796692.9733289997</v>
          </cell>
          <cell r="T32">
            <v>3858827.6973090386</v>
          </cell>
          <cell r="U32">
            <v>7786256.4561559334</v>
          </cell>
          <cell r="V32">
            <v>11623011.994964179</v>
          </cell>
          <cell r="W32">
            <v>15396665.213453161</v>
          </cell>
          <cell r="X32">
            <v>19241683.77588167</v>
          </cell>
          <cell r="Y32">
            <v>22854389.272365674</v>
          </cell>
          <cell r="Z32">
            <v>26481009.284666575</v>
          </cell>
          <cell r="AA32">
            <v>30016985.057566039</v>
          </cell>
          <cell r="AB32">
            <v>33570866.006088436</v>
          </cell>
          <cell r="AC32">
            <v>37165354.267122246</v>
          </cell>
          <cell r="AD32">
            <v>40967553.198998928</v>
          </cell>
          <cell r="AE32">
            <v>44764246.172327928</v>
          </cell>
          <cell r="AH32">
            <v>1657675.8990160294</v>
          </cell>
          <cell r="AI32">
            <v>1687232.5047774971</v>
          </cell>
          <cell r="AJ32">
            <v>1648675.2412744216</v>
          </cell>
          <cell r="AK32">
            <v>1621135.6304779514</v>
          </cell>
          <cell r="AL32">
            <v>1651659.2965954705</v>
          </cell>
          <cell r="AM32">
            <v>1552018.6762221693</v>
          </cell>
          <cell r="AN32">
            <v>1558199.3819423735</v>
          </cell>
          <cell r="AO32">
            <v>1518640.9318317841</v>
          </cell>
          <cell r="AP32">
            <v>1526771.0269275957</v>
          </cell>
          <cell r="AQ32">
            <v>1544479.980637555</v>
          </cell>
          <cell r="AR32">
            <v>1633480.7167666443</v>
          </cell>
          <cell r="AS32">
            <v>1631101.4931577074</v>
          </cell>
          <cell r="AV32">
            <v>1657675.8990160294</v>
          </cell>
          <cell r="AW32">
            <v>3344908.4037935268</v>
          </cell>
          <cell r="AX32">
            <v>4993583.6450679488</v>
          </cell>
          <cell r="AY32">
            <v>6614719.2755459007</v>
          </cell>
          <cell r="AZ32">
            <v>8266378.5721413717</v>
          </cell>
          <cell r="BA32">
            <v>9818397.2483635414</v>
          </cell>
          <cell r="BB32">
            <v>11376596.630305914</v>
          </cell>
          <cell r="BC32">
            <v>12895237.562137699</v>
          </cell>
          <cell r="BD32">
            <v>14422008.589065295</v>
          </cell>
          <cell r="BE32">
            <v>15966488.569702849</v>
          </cell>
          <cell r="BF32">
            <v>17599969.286469493</v>
          </cell>
          <cell r="BG32">
            <v>19231070.7796272</v>
          </cell>
          <cell r="BJ32">
            <v>533659.16838349344</v>
          </cell>
          <cell r="BK32">
            <v>543174.39006239129</v>
          </cell>
          <cell r="BL32">
            <v>530761.56727332354</v>
          </cell>
          <cell r="BM32">
            <v>521895.68112273572</v>
          </cell>
          <cell r="BN32">
            <v>531722.23062252614</v>
          </cell>
          <cell r="BO32">
            <v>499644.71134557069</v>
          </cell>
          <cell r="BP32">
            <v>501634.47923483362</v>
          </cell>
          <cell r="BQ32">
            <v>488899.34228732297</v>
          </cell>
          <cell r="BR32">
            <v>491516.68129206134</v>
          </cell>
          <cell r="BS32">
            <v>497217.76285776938</v>
          </cell>
          <cell r="BT32">
            <v>525869.96131004917</v>
          </cell>
          <cell r="BU32">
            <v>525104.01273512118</v>
          </cell>
          <cell r="BX32">
            <v>533659.16838349344</v>
          </cell>
          <cell r="BY32">
            <v>1076833.5584458848</v>
          </cell>
          <cell r="BZ32">
            <v>1607595.1257192083</v>
          </cell>
          <cell r="CA32">
            <v>2129490.8068419439</v>
          </cell>
          <cell r="CB32">
            <v>2661213.0374644701</v>
          </cell>
          <cell r="CC32">
            <v>3160857.7488100408</v>
          </cell>
          <cell r="CD32">
            <v>3662492.2280448745</v>
          </cell>
          <cell r="CE32">
            <v>4151391.5703321975</v>
          </cell>
          <cell r="CF32">
            <v>4642908.2516242592</v>
          </cell>
          <cell r="CG32">
            <v>5140126.0144820288</v>
          </cell>
          <cell r="CH32">
            <v>5665995.9757920783</v>
          </cell>
          <cell r="CI32">
            <v>6191099.9885271993</v>
          </cell>
          <cell r="CL32">
            <v>1112617.4284366749</v>
          </cell>
          <cell r="CM32">
            <v>1132356.9398932916</v>
          </cell>
          <cell r="CN32">
            <v>1106030.5792148919</v>
          </cell>
          <cell r="CO32">
            <v>1088036.3456837113</v>
          </cell>
          <cell r="CP32">
            <v>1108674.9492128026</v>
          </cell>
          <cell r="CQ32">
            <v>1041619.5718346254</v>
          </cell>
          <cell r="CR32">
            <v>1045537.4098388902</v>
          </cell>
          <cell r="CS32">
            <v>1019688.7675491963</v>
          </cell>
          <cell r="CT32">
            <v>1024648.3803461817</v>
          </cell>
          <cell r="CU32">
            <v>1036234.0624128744</v>
          </cell>
          <cell r="CV32">
            <v>1096228.7818860416</v>
          </cell>
          <cell r="CW32">
            <v>1094647.7166658319</v>
          </cell>
          <cell r="CZ32">
            <v>1112617.4284366749</v>
          </cell>
          <cell r="DA32">
            <v>2244974.3683299664</v>
          </cell>
          <cell r="DB32">
            <v>3351004.9475448583</v>
          </cell>
          <cell r="DC32">
            <v>4439041.2932285694</v>
          </cell>
          <cell r="DD32">
            <v>5547716.242441372</v>
          </cell>
          <cell r="DE32">
            <v>6589335.8142759977</v>
          </cell>
          <cell r="DF32">
            <v>7634873.2241148874</v>
          </cell>
          <cell r="DG32">
            <v>8654561.9916640837</v>
          </cell>
          <cell r="DH32">
            <v>9679210.3720102645</v>
          </cell>
          <cell r="DI32">
            <v>10715444.434423139</v>
          </cell>
          <cell r="DJ32">
            <v>11811673.21630918</v>
          </cell>
          <cell r="DK32">
            <v>12906320.932975013</v>
          </cell>
          <cell r="DN32">
            <v>313557.83335062885</v>
          </cell>
          <cell r="DO32">
            <v>319120.82228603808</v>
          </cell>
          <cell r="DP32">
            <v>311701.52756410924</v>
          </cell>
          <cell r="DQ32">
            <v>306630.39283744048</v>
          </cell>
          <cell r="DR32">
            <v>312446.76389236574</v>
          </cell>
          <cell r="DS32">
            <v>293549.21806230175</v>
          </cell>
          <cell r="DT32">
            <v>294653.34313228389</v>
          </cell>
          <cell r="DU32">
            <v>287368.67900222429</v>
          </cell>
          <cell r="DV32">
            <v>288766.39703461737</v>
          </cell>
          <cell r="DW32">
            <v>292031.47384707193</v>
          </cell>
          <cell r="DX32">
            <v>308939.18513190892</v>
          </cell>
          <cell r="DY32">
            <v>308493.60934623063</v>
          </cell>
          <cell r="EB32">
            <v>313557.83335062885</v>
          </cell>
          <cell r="EC32">
            <v>632678.65563666692</v>
          </cell>
          <cell r="ED32">
            <v>944380.18320077611</v>
          </cell>
          <cell r="EE32">
            <v>1251010.5760382167</v>
          </cell>
          <cell r="EF32">
            <v>1563457.3399305823</v>
          </cell>
          <cell r="EG32">
            <v>1857006.557992884</v>
          </cell>
          <cell r="EH32">
            <v>2151659.901125168</v>
          </cell>
          <cell r="EI32">
            <v>2439028.5801273924</v>
          </cell>
          <cell r="EJ32">
            <v>2727794.97716201</v>
          </cell>
          <cell r="EK32">
            <v>3019826.4510090821</v>
          </cell>
          <cell r="EL32">
            <v>3328765.636140991</v>
          </cell>
          <cell r="EM32">
            <v>3637259.2454872215</v>
          </cell>
        </row>
        <row r="33">
          <cell r="A33" t="str">
            <v>Other VariableRoyalty</v>
          </cell>
          <cell r="B33" t="str">
            <v/>
          </cell>
          <cell r="C33" t="str">
            <v>Other Variable</v>
          </cell>
          <cell r="E33" t="str">
            <v>Royalty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</row>
        <row r="34">
          <cell r="A34" t="str">
            <v>Others</v>
          </cell>
          <cell r="B34" t="str">
            <v/>
          </cell>
          <cell r="E34" t="str">
            <v>Others</v>
          </cell>
          <cell r="F34">
            <v>81164.046161948703</v>
          </cell>
          <cell r="G34">
            <v>81631.782384664431</v>
          </cell>
          <cell r="H34">
            <v>88265.132452268837</v>
          </cell>
          <cell r="I34">
            <v>75508.690014568027</v>
          </cell>
          <cell r="J34">
            <v>72858.184752512432</v>
          </cell>
          <cell r="K34">
            <v>74096.032129800427</v>
          </cell>
          <cell r="L34">
            <v>73585.774432292397</v>
          </cell>
          <cell r="M34">
            <v>35439.286935256845</v>
          </cell>
          <cell r="N34">
            <v>73642.469732015525</v>
          </cell>
          <cell r="O34">
            <v>70425.011472728758</v>
          </cell>
          <cell r="P34">
            <v>74100.756738110707</v>
          </cell>
          <cell r="Q34">
            <v>55887.647372976106</v>
          </cell>
          <cell r="T34">
            <v>81164.046161948703</v>
          </cell>
          <cell r="U34">
            <v>162795.82854661313</v>
          </cell>
          <cell r="V34">
            <v>251060.96099888196</v>
          </cell>
          <cell r="W34">
            <v>326569.65101345</v>
          </cell>
          <cell r="X34">
            <v>399427.83576596243</v>
          </cell>
          <cell r="Y34">
            <v>473523.86789576284</v>
          </cell>
          <cell r="Z34">
            <v>547109.64232805523</v>
          </cell>
          <cell r="AA34">
            <v>582548.92926331202</v>
          </cell>
          <cell r="AB34">
            <v>656191.39899532753</v>
          </cell>
          <cell r="AC34">
            <v>726616.41046805633</v>
          </cell>
          <cell r="AD34">
            <v>800717.16720616701</v>
          </cell>
          <cell r="AE34">
            <v>856604.81457914307</v>
          </cell>
          <cell r="AH34">
            <v>28224.051927930392</v>
          </cell>
          <cell r="AI34">
            <v>29610.772473458688</v>
          </cell>
          <cell r="AJ34">
            <v>30350.595032542085</v>
          </cell>
          <cell r="AK34">
            <v>27784.447218909812</v>
          </cell>
          <cell r="AL34">
            <v>28259.792148175959</v>
          </cell>
          <cell r="AM34">
            <v>26161.841219760721</v>
          </cell>
          <cell r="AN34">
            <v>25815.161083378651</v>
          </cell>
          <cell r="AO34">
            <v>12687.778187179039</v>
          </cell>
          <cell r="AP34">
            <v>25804.439017304976</v>
          </cell>
          <cell r="AQ34">
            <v>24646.455881348353</v>
          </cell>
          <cell r="AR34">
            <v>25972.418052459183</v>
          </cell>
          <cell r="AS34">
            <v>19263.978712364798</v>
          </cell>
          <cell r="AV34">
            <v>28224.051927930392</v>
          </cell>
          <cell r="AW34">
            <v>57834.82440138908</v>
          </cell>
          <cell r="AX34">
            <v>88185.419433931165</v>
          </cell>
          <cell r="AY34">
            <v>115969.86665284098</v>
          </cell>
          <cell r="AZ34">
            <v>144229.65880101695</v>
          </cell>
          <cell r="BA34">
            <v>170391.50002077766</v>
          </cell>
          <cell r="BB34">
            <v>196206.66110415632</v>
          </cell>
          <cell r="BC34">
            <v>208894.43929133535</v>
          </cell>
          <cell r="BD34">
            <v>234698.87830864033</v>
          </cell>
          <cell r="BE34">
            <v>259345.33418998867</v>
          </cell>
          <cell r="BF34">
            <v>285317.75224244787</v>
          </cell>
          <cell r="BG34">
            <v>304581.73095481267</v>
          </cell>
          <cell r="BJ34">
            <v>9086.179898240991</v>
          </cell>
          <cell r="BK34">
            <v>9532.6073770959356</v>
          </cell>
          <cell r="BL34">
            <v>9770.7787382376191</v>
          </cell>
          <cell r="BM34">
            <v>8944.6577850988251</v>
          </cell>
          <cell r="BN34">
            <v>9097.6857610980733</v>
          </cell>
          <cell r="BO34">
            <v>8422.2916113871161</v>
          </cell>
          <cell r="BP34">
            <v>8310.6847416733763</v>
          </cell>
          <cell r="BQ34">
            <v>4084.5813142656084</v>
          </cell>
          <cell r="BR34">
            <v>8307.2329828162528</v>
          </cell>
          <cell r="BS34">
            <v>7934.443026246654</v>
          </cell>
          <cell r="BT34">
            <v>8361.3105382445556</v>
          </cell>
          <cell r="BU34">
            <v>6201.6600799694716</v>
          </cell>
          <cell r="BX34">
            <v>9086.179898240991</v>
          </cell>
          <cell r="BY34">
            <v>18618.787275336927</v>
          </cell>
          <cell r="BZ34">
            <v>28389.566013574546</v>
          </cell>
          <cell r="CA34">
            <v>37334.223798673367</v>
          </cell>
          <cell r="CB34">
            <v>46431.90955977144</v>
          </cell>
          <cell r="CC34">
            <v>54854.201171158558</v>
          </cell>
          <cell r="CD34">
            <v>63164.885912831931</v>
          </cell>
          <cell r="CE34">
            <v>67249.467227097542</v>
          </cell>
          <cell r="CF34">
            <v>75556.70020991379</v>
          </cell>
          <cell r="CG34">
            <v>83491.143236160438</v>
          </cell>
          <cell r="CH34">
            <v>91852.453774404989</v>
          </cell>
          <cell r="CI34">
            <v>98054.11385437446</v>
          </cell>
          <cell r="CL34">
            <v>15277.922533012907</v>
          </cell>
          <cell r="CM34">
            <v>17083.997814358219</v>
          </cell>
          <cell r="CN34">
            <v>20578.200603573234</v>
          </cell>
          <cell r="CO34">
            <v>18344.564643378824</v>
          </cell>
          <cell r="CP34">
            <v>17459.956342311736</v>
          </cell>
          <cell r="CQ34">
            <v>20371.79199999091</v>
          </cell>
          <cell r="CR34">
            <v>20106.409509670786</v>
          </cell>
          <cell r="CS34">
            <v>9867.0684248191901</v>
          </cell>
          <cell r="CT34">
            <v>20087.980170065224</v>
          </cell>
          <cell r="CU34">
            <v>19188.628397313681</v>
          </cell>
          <cell r="CV34">
            <v>20216.985547304172</v>
          </cell>
          <cell r="CW34">
            <v>15115.744344483941</v>
          </cell>
          <cell r="CZ34">
            <v>15277.922533012907</v>
          </cell>
          <cell r="DA34">
            <v>32361.920347371124</v>
          </cell>
          <cell r="DB34">
            <v>52940.120950944358</v>
          </cell>
          <cell r="DC34">
            <v>71284.685594323179</v>
          </cell>
          <cell r="DD34">
            <v>88744.641936634915</v>
          </cell>
          <cell r="DE34">
            <v>109116.43393662582</v>
          </cell>
          <cell r="DF34">
            <v>129222.84344629661</v>
          </cell>
          <cell r="DG34">
            <v>139089.91187111579</v>
          </cell>
          <cell r="DH34">
            <v>159177.89204118101</v>
          </cell>
          <cell r="DI34">
            <v>178366.52043849468</v>
          </cell>
          <cell r="DJ34">
            <v>198583.50598579887</v>
          </cell>
          <cell r="DK34">
            <v>213699.25033028281</v>
          </cell>
          <cell r="DN34">
            <v>4309.4763857698463</v>
          </cell>
          <cell r="DO34">
            <v>4818.9199150888362</v>
          </cell>
          <cell r="DP34">
            <v>5804.5371922202776</v>
          </cell>
          <cell r="DQ34">
            <v>5174.4907049400554</v>
          </cell>
          <cell r="DR34">
            <v>4924.9673436409548</v>
          </cell>
          <cell r="DS34">
            <v>5746.3150745838248</v>
          </cell>
          <cell r="DT34">
            <v>5671.4580661940927</v>
          </cell>
          <cell r="DU34">
            <v>2783.2251591570275</v>
          </cell>
          <cell r="DV34">
            <v>5666.2596628336951</v>
          </cell>
          <cell r="DW34">
            <v>5412.5775788462752</v>
          </cell>
          <cell r="DX34">
            <v>5702.6484863564792</v>
          </cell>
          <cell r="DY34">
            <v>4263.7304361983443</v>
          </cell>
          <cell r="EB34">
            <v>4309.4763857698463</v>
          </cell>
          <cell r="EC34">
            <v>9128.3963008586834</v>
          </cell>
          <cell r="ED34">
            <v>14932.933493078961</v>
          </cell>
          <cell r="EE34">
            <v>20107.424198019016</v>
          </cell>
          <cell r="EF34">
            <v>25032.39154165997</v>
          </cell>
          <cell r="EG34">
            <v>30778.706616243795</v>
          </cell>
          <cell r="EH34">
            <v>36450.164682437884</v>
          </cell>
          <cell r="EI34">
            <v>39233.389841594908</v>
          </cell>
          <cell r="EJ34">
            <v>44899.649504428606</v>
          </cell>
          <cell r="EK34">
            <v>50312.227083274884</v>
          </cell>
          <cell r="EL34">
            <v>56014.87556963136</v>
          </cell>
          <cell r="EM34">
            <v>60278.606005829701</v>
          </cell>
        </row>
        <row r="35">
          <cell r="A35" t="str">
            <v>Total</v>
          </cell>
          <cell r="B35" t="str">
            <v/>
          </cell>
          <cell r="E35" t="str">
            <v>Total</v>
          </cell>
          <cell r="F35">
            <v>81164.046161948703</v>
          </cell>
          <cell r="G35">
            <v>81631.782384664431</v>
          </cell>
          <cell r="H35">
            <v>88265.132452268837</v>
          </cell>
          <cell r="I35">
            <v>75508.690014568027</v>
          </cell>
          <cell r="J35">
            <v>72858.184752512432</v>
          </cell>
          <cell r="K35">
            <v>74096.032129800427</v>
          </cell>
          <cell r="L35">
            <v>73585.774432292397</v>
          </cell>
          <cell r="M35">
            <v>35439.286935256845</v>
          </cell>
          <cell r="N35">
            <v>73642.469732015525</v>
          </cell>
          <cell r="O35">
            <v>70425.011472728758</v>
          </cell>
          <cell r="P35">
            <v>74100.756738110707</v>
          </cell>
          <cell r="Q35">
            <v>55887.647372976106</v>
          </cell>
          <cell r="T35">
            <v>81164.046161948703</v>
          </cell>
          <cell r="U35">
            <v>162795.82854661313</v>
          </cell>
          <cell r="V35">
            <v>251060.96099888196</v>
          </cell>
          <cell r="W35">
            <v>326569.65101345</v>
          </cell>
          <cell r="X35">
            <v>399427.83576596243</v>
          </cell>
          <cell r="Y35">
            <v>473523.86789576284</v>
          </cell>
          <cell r="Z35">
            <v>547109.64232805523</v>
          </cell>
          <cell r="AA35">
            <v>582548.92926331202</v>
          </cell>
          <cell r="AB35">
            <v>656191.39899532753</v>
          </cell>
          <cell r="AC35">
            <v>726616.41046805633</v>
          </cell>
          <cell r="AD35">
            <v>800717.16720616701</v>
          </cell>
          <cell r="AE35">
            <v>856604.81457914307</v>
          </cell>
          <cell r="AH35">
            <v>28224.051927930392</v>
          </cell>
          <cell r="AI35">
            <v>29610.772473458688</v>
          </cell>
          <cell r="AJ35">
            <v>30350.595032542085</v>
          </cell>
          <cell r="AK35">
            <v>27784.447218909812</v>
          </cell>
          <cell r="AL35">
            <v>28259.792148175959</v>
          </cell>
          <cell r="AM35">
            <v>26161.841219760721</v>
          </cell>
          <cell r="AN35">
            <v>25815.161083378651</v>
          </cell>
          <cell r="AO35">
            <v>12687.778187179039</v>
          </cell>
          <cell r="AP35">
            <v>25804.439017304976</v>
          </cell>
          <cell r="AQ35">
            <v>24646.455881348353</v>
          </cell>
          <cell r="AR35">
            <v>25972.418052459183</v>
          </cell>
          <cell r="AS35">
            <v>19263.978712364798</v>
          </cell>
          <cell r="AV35">
            <v>28224.051927930392</v>
          </cell>
          <cell r="AW35">
            <v>57834.82440138908</v>
          </cell>
          <cell r="AX35">
            <v>88185.419433931165</v>
          </cell>
          <cell r="AY35">
            <v>115969.86665284098</v>
          </cell>
          <cell r="AZ35">
            <v>144229.65880101695</v>
          </cell>
          <cell r="BA35">
            <v>170391.50002077766</v>
          </cell>
          <cell r="BB35">
            <v>196206.66110415632</v>
          </cell>
          <cell r="BC35">
            <v>208894.43929133535</v>
          </cell>
          <cell r="BD35">
            <v>234698.87830864033</v>
          </cell>
          <cell r="BE35">
            <v>259345.33418998867</v>
          </cell>
          <cell r="BF35">
            <v>285317.75224244787</v>
          </cell>
          <cell r="BG35">
            <v>304581.73095481267</v>
          </cell>
          <cell r="BJ35">
            <v>9086.179898240991</v>
          </cell>
          <cell r="BK35">
            <v>9532.6073770959356</v>
          </cell>
          <cell r="BL35">
            <v>9770.7787382376191</v>
          </cell>
          <cell r="BM35">
            <v>8944.6577850988251</v>
          </cell>
          <cell r="BN35">
            <v>9097.6857610980733</v>
          </cell>
          <cell r="BO35">
            <v>8422.2916113871161</v>
          </cell>
          <cell r="BP35">
            <v>8310.6847416733763</v>
          </cell>
          <cell r="BQ35">
            <v>4084.5813142656084</v>
          </cell>
          <cell r="BR35">
            <v>8307.2329828162528</v>
          </cell>
          <cell r="BS35">
            <v>7934.443026246654</v>
          </cell>
          <cell r="BT35">
            <v>8361.3105382445556</v>
          </cell>
          <cell r="BU35">
            <v>6201.6600799694716</v>
          </cell>
          <cell r="BX35">
            <v>9086.179898240991</v>
          </cell>
          <cell r="BY35">
            <v>18618.787275336927</v>
          </cell>
          <cell r="BZ35">
            <v>28389.566013574546</v>
          </cell>
          <cell r="CA35">
            <v>37334.223798673367</v>
          </cell>
          <cell r="CB35">
            <v>46431.90955977144</v>
          </cell>
          <cell r="CC35">
            <v>54854.201171158558</v>
          </cell>
          <cell r="CD35">
            <v>63164.885912831931</v>
          </cell>
          <cell r="CE35">
            <v>67249.467227097542</v>
          </cell>
          <cell r="CF35">
            <v>75556.70020991379</v>
          </cell>
          <cell r="CG35">
            <v>83491.143236160438</v>
          </cell>
          <cell r="CH35">
            <v>91852.453774404989</v>
          </cell>
          <cell r="CI35">
            <v>98054.11385437446</v>
          </cell>
          <cell r="CL35">
            <v>15277.922533012907</v>
          </cell>
          <cell r="CM35">
            <v>17083.997814358219</v>
          </cell>
          <cell r="CN35">
            <v>20578.200603573234</v>
          </cell>
          <cell r="CO35">
            <v>18344.564643378824</v>
          </cell>
          <cell r="CP35">
            <v>17459.956342311736</v>
          </cell>
          <cell r="CQ35">
            <v>20371.79199999091</v>
          </cell>
          <cell r="CR35">
            <v>20106.409509670786</v>
          </cell>
          <cell r="CS35">
            <v>9867.0684248191901</v>
          </cell>
          <cell r="CT35">
            <v>20087.980170065224</v>
          </cell>
          <cell r="CU35">
            <v>19188.628397313681</v>
          </cell>
          <cell r="CV35">
            <v>20216.985547304172</v>
          </cell>
          <cell r="CW35">
            <v>15115.744344483941</v>
          </cell>
          <cell r="CZ35">
            <v>15277.922533012907</v>
          </cell>
          <cell r="DA35">
            <v>32361.920347371124</v>
          </cell>
          <cell r="DB35">
            <v>52940.120950944358</v>
          </cell>
          <cell r="DC35">
            <v>71284.685594323179</v>
          </cell>
          <cell r="DD35">
            <v>88744.641936634915</v>
          </cell>
          <cell r="DE35">
            <v>109116.43393662582</v>
          </cell>
          <cell r="DF35">
            <v>129222.84344629661</v>
          </cell>
          <cell r="DG35">
            <v>139089.91187111579</v>
          </cell>
          <cell r="DH35">
            <v>159177.89204118101</v>
          </cell>
          <cell r="DI35">
            <v>178366.52043849468</v>
          </cell>
          <cell r="DJ35">
            <v>198583.50598579887</v>
          </cell>
          <cell r="DK35">
            <v>213699.25033028281</v>
          </cell>
          <cell r="DN35">
            <v>4309.4763857698463</v>
          </cell>
          <cell r="DO35">
            <v>4818.9199150888362</v>
          </cell>
          <cell r="DP35">
            <v>5804.5371922202776</v>
          </cell>
          <cell r="DQ35">
            <v>5174.4907049400554</v>
          </cell>
          <cell r="DR35">
            <v>4924.9673436409548</v>
          </cell>
          <cell r="DS35">
            <v>5746.3150745838248</v>
          </cell>
          <cell r="DT35">
            <v>5671.4580661940927</v>
          </cell>
          <cell r="DU35">
            <v>2783.2251591570275</v>
          </cell>
          <cell r="DV35">
            <v>5666.2596628336951</v>
          </cell>
          <cell r="DW35">
            <v>5412.5775788462752</v>
          </cell>
          <cell r="DX35">
            <v>5702.6484863564792</v>
          </cell>
          <cell r="DY35">
            <v>4263.7304361983443</v>
          </cell>
          <cell r="EB35">
            <v>4309.4763857698463</v>
          </cell>
          <cell r="EC35">
            <v>9128.3963008586834</v>
          </cell>
          <cell r="ED35">
            <v>14932.933493078961</v>
          </cell>
          <cell r="EE35">
            <v>20107.424198019016</v>
          </cell>
          <cell r="EF35">
            <v>25032.39154165997</v>
          </cell>
          <cell r="EG35">
            <v>30778.706616243795</v>
          </cell>
          <cell r="EH35">
            <v>36450.164682437884</v>
          </cell>
          <cell r="EI35">
            <v>39233.389841594908</v>
          </cell>
          <cell r="EJ35">
            <v>44899.649504428606</v>
          </cell>
          <cell r="EK35">
            <v>50312.227083274884</v>
          </cell>
          <cell r="EL35">
            <v>56014.87556963136</v>
          </cell>
          <cell r="EM35">
            <v>60278.606005829701</v>
          </cell>
        </row>
        <row r="36">
          <cell r="A36" t="str">
            <v>Total Variable Cost (excl. warranty/vehicle logist.)</v>
          </cell>
          <cell r="B36" t="str">
            <v/>
          </cell>
          <cell r="C36" t="str">
            <v>Total Variable Cost (excl. warranty/vehicle logist.)</v>
          </cell>
          <cell r="F36">
            <v>76434760.91060847</v>
          </cell>
          <cell r="G36">
            <v>76685880.972136974</v>
          </cell>
          <cell r="H36">
            <v>82644533.78825359</v>
          </cell>
          <cell r="I36">
            <v>69996144.948794961</v>
          </cell>
          <cell r="J36">
            <v>67815322.342968926</v>
          </cell>
          <cell r="K36">
            <v>68572015.200433582</v>
          </cell>
          <cell r="L36">
            <v>66715312.002140231</v>
          </cell>
          <cell r="M36">
            <v>32396665.754017796</v>
          </cell>
          <cell r="N36">
            <v>66693269.206978038</v>
          </cell>
          <cell r="O36">
            <v>64917626.747936442</v>
          </cell>
          <cell r="P36">
            <v>68412145.500736773</v>
          </cell>
          <cell r="Q36">
            <v>52755167.211290017</v>
          </cell>
          <cell r="T36">
            <v>76434760.91060847</v>
          </cell>
          <cell r="U36">
            <v>153120641.88274544</v>
          </cell>
          <cell r="V36">
            <v>235765175.67099905</v>
          </cell>
          <cell r="W36">
            <v>305761320.61979401</v>
          </cell>
          <cell r="X36">
            <v>373576642.96276295</v>
          </cell>
          <cell r="Y36">
            <v>442148658.16319656</v>
          </cell>
          <cell r="Z36">
            <v>508863970.16533679</v>
          </cell>
          <cell r="AA36">
            <v>541260635.91935456</v>
          </cell>
          <cell r="AB36">
            <v>607953905.12633264</v>
          </cell>
          <cell r="AC36">
            <v>672871531.87426913</v>
          </cell>
          <cell r="AD36">
            <v>741283677.37500596</v>
          </cell>
          <cell r="AE36">
            <v>794038844.58629596</v>
          </cell>
          <cell r="AH36">
            <v>29759859.63268926</v>
          </cell>
          <cell r="AI36">
            <v>31141774.897484984</v>
          </cell>
          <cell r="AJ36">
            <v>31854032.818483144</v>
          </cell>
          <cell r="AK36">
            <v>29129554.786496859</v>
          </cell>
          <cell r="AL36">
            <v>29647557.991137154</v>
          </cell>
          <cell r="AM36">
            <v>27444838.058265176</v>
          </cell>
          <cell r="AN36">
            <v>26935590.427680895</v>
          </cell>
          <cell r="AO36">
            <v>13811144.509808157</v>
          </cell>
          <cell r="AP36">
            <v>26893486.303234551</v>
          </cell>
          <cell r="AQ36">
            <v>25885896.001849238</v>
          </cell>
          <cell r="AR36">
            <v>27295133.557681099</v>
          </cell>
          <cell r="AS36">
            <v>20529752.259726878</v>
          </cell>
          <cell r="AV36">
            <v>29759859.63268926</v>
          </cell>
          <cell r="AW36">
            <v>60901634.53017424</v>
          </cell>
          <cell r="AX36">
            <v>92755667.348657385</v>
          </cell>
          <cell r="AY36">
            <v>121885222.13515425</v>
          </cell>
          <cell r="AZ36">
            <v>151532780.12629139</v>
          </cell>
          <cell r="BA36">
            <v>178977618.18455657</v>
          </cell>
          <cell r="BB36">
            <v>205913208.61223745</v>
          </cell>
          <cell r="BC36">
            <v>219724353.12204561</v>
          </cell>
          <cell r="BD36">
            <v>246617839.42528015</v>
          </cell>
          <cell r="BE36">
            <v>272503735.42712939</v>
          </cell>
          <cell r="BF36">
            <v>299798868.98481047</v>
          </cell>
          <cell r="BG36">
            <v>320328621.24453735</v>
          </cell>
          <cell r="BJ36">
            <v>9680033.667418424</v>
          </cell>
          <cell r="BK36">
            <v>10130156.516959043</v>
          </cell>
          <cell r="BL36">
            <v>10361881.58900358</v>
          </cell>
          <cell r="BM36">
            <v>9477534.9845657051</v>
          </cell>
          <cell r="BN36">
            <v>9645791.981396433</v>
          </cell>
          <cell r="BO36">
            <v>8929457.2422721647</v>
          </cell>
          <cell r="BP36">
            <v>8766436.5584942736</v>
          </cell>
          <cell r="BQ36">
            <v>4495211.9990880992</v>
          </cell>
          <cell r="BR36">
            <v>8752844.1343013905</v>
          </cell>
          <cell r="BS36">
            <v>8422783.7330406457</v>
          </cell>
          <cell r="BT36">
            <v>8881131.3777563144</v>
          </cell>
          <cell r="BU36">
            <v>6680754.6053636614</v>
          </cell>
          <cell r="BX36">
            <v>9680033.667418424</v>
          </cell>
          <cell r="BY36">
            <v>19810190.184377469</v>
          </cell>
          <cell r="BZ36">
            <v>30172071.773381047</v>
          </cell>
          <cell r="CA36">
            <v>39649606.757946752</v>
          </cell>
          <cell r="CB36">
            <v>49295398.739343181</v>
          </cell>
          <cell r="CC36">
            <v>58224855.98161535</v>
          </cell>
          <cell r="CD36">
            <v>66991292.540109619</v>
          </cell>
          <cell r="CE36">
            <v>71486504.539197713</v>
          </cell>
          <cell r="CF36">
            <v>80239348.673499107</v>
          </cell>
          <cell r="CG36">
            <v>88662132.406539753</v>
          </cell>
          <cell r="CH36">
            <v>97543263.784296066</v>
          </cell>
          <cell r="CI36">
            <v>104224018.38965973</v>
          </cell>
          <cell r="CL36">
            <v>21192026.665195148</v>
          </cell>
          <cell r="CM36">
            <v>23547992.971559942</v>
          </cell>
          <cell r="CN36">
            <v>28132741.444899794</v>
          </cell>
          <cell r="CO36">
            <v>24991858.356588893</v>
          </cell>
          <cell r="CP36">
            <v>23868604.804204017</v>
          </cell>
          <cell r="CQ36">
            <v>27609778.152152874</v>
          </cell>
          <cell r="CR36">
            <v>27040180.855838642</v>
          </cell>
          <cell r="CS36">
            <v>13538282.975847216</v>
          </cell>
          <cell r="CT36">
            <v>26995070.584805816</v>
          </cell>
          <cell r="CU36">
            <v>25993206.621820301</v>
          </cell>
          <cell r="CV36">
            <v>27404746.6192321</v>
          </cell>
          <cell r="CW36">
            <v>20526540.895707</v>
          </cell>
          <cell r="CZ36">
            <v>21192026.665195148</v>
          </cell>
          <cell r="DA36">
            <v>44740019.636755094</v>
          </cell>
          <cell r="DB36">
            <v>72872761.081654891</v>
          </cell>
          <cell r="DC36">
            <v>97864619.438243777</v>
          </cell>
          <cell r="DD36">
            <v>121733224.24244779</v>
          </cell>
          <cell r="DE36">
            <v>149343002.39460066</v>
          </cell>
          <cell r="DF36">
            <v>176383183.25043929</v>
          </cell>
          <cell r="DG36">
            <v>189921466.2262865</v>
          </cell>
          <cell r="DH36">
            <v>216916536.81109232</v>
          </cell>
          <cell r="DI36">
            <v>242909743.43291262</v>
          </cell>
          <cell r="DJ36">
            <v>270314490.05214471</v>
          </cell>
          <cell r="DK36">
            <v>290841030.94785172</v>
          </cell>
          <cell r="DN36">
            <v>6110037.7750511691</v>
          </cell>
          <cell r="DO36">
            <v>6789958.1594820274</v>
          </cell>
          <cell r="DP36">
            <v>8113683.5856972374</v>
          </cell>
          <cell r="DQ36">
            <v>7206806.4967622189</v>
          </cell>
          <cell r="DR36">
            <v>6882436.3051016247</v>
          </cell>
          <cell r="DS36">
            <v>7962860.1755299773</v>
          </cell>
          <cell r="DT36">
            <v>7798046.5301704928</v>
          </cell>
          <cell r="DU36">
            <v>3900495.7233151235</v>
          </cell>
          <cell r="DV36">
            <v>7785167.4490406178</v>
          </cell>
          <cell r="DW36">
            <v>7496139.6057555638</v>
          </cell>
          <cell r="DX36">
            <v>7903208.4518376151</v>
          </cell>
          <cell r="DY36">
            <v>5919317.8991367267</v>
          </cell>
          <cell r="EB36">
            <v>6110037.7750511691</v>
          </cell>
          <cell r="EC36">
            <v>12899995.934533197</v>
          </cell>
          <cell r="ED36">
            <v>21013679.520230435</v>
          </cell>
          <cell r="EE36">
            <v>28220486.016992655</v>
          </cell>
          <cell r="EF36">
            <v>35102922.322094277</v>
          </cell>
          <cell r="EG36">
            <v>43065782.497624256</v>
          </cell>
          <cell r="EH36">
            <v>50863829.027794749</v>
          </cell>
          <cell r="EI36">
            <v>54764324.751109868</v>
          </cell>
          <cell r="EJ36">
            <v>62549492.20015049</v>
          </cell>
          <cell r="EK36">
            <v>70045631.805906057</v>
          </cell>
          <cell r="EL36">
            <v>77948840.257743672</v>
          </cell>
          <cell r="EM36">
            <v>83868158.156880394</v>
          </cell>
        </row>
        <row r="37">
          <cell r="A37" t="str">
            <v>Standard Cost Difference</v>
          </cell>
          <cell r="B37" t="str">
            <v>Standard Cost Difference</v>
          </cell>
          <cell r="F37">
            <v>1145.9015628042371</v>
          </cell>
          <cell r="G37">
            <v>1341.8672213332206</v>
          </cell>
          <cell r="H37">
            <v>1723.702798759386</v>
          </cell>
          <cell r="I37">
            <v>2178.8447275588364</v>
          </cell>
          <cell r="J37">
            <v>1826.181586392343</v>
          </cell>
          <cell r="K37">
            <v>2252.6852809990496</v>
          </cell>
          <cell r="L37">
            <v>3621.6586028660313</v>
          </cell>
          <cell r="M37">
            <v>1477.9805707431697</v>
          </cell>
          <cell r="N37">
            <v>3697.8936065200569</v>
          </cell>
          <cell r="O37">
            <v>2398.1282336509375</v>
          </cell>
          <cell r="P37">
            <v>2417.0709980701804</v>
          </cell>
          <cell r="Q37">
            <v>1464.137384774521</v>
          </cell>
          <cell r="T37">
            <v>1145.9015628042371</v>
          </cell>
          <cell r="U37">
            <v>2487.7687841374577</v>
          </cell>
          <cell r="V37">
            <v>4211.4715828968438</v>
          </cell>
          <cell r="W37">
            <v>6390.3163104556807</v>
          </cell>
          <cell r="X37">
            <v>8216.4978968480245</v>
          </cell>
          <cell r="Y37">
            <v>10469.183177847073</v>
          </cell>
          <cell r="Z37">
            <v>14090.841780713105</v>
          </cell>
          <cell r="AA37">
            <v>15568.822351456274</v>
          </cell>
          <cell r="AB37">
            <v>19266.715957976332</v>
          </cell>
          <cell r="AC37">
            <v>21664.844191627271</v>
          </cell>
          <cell r="AD37">
            <v>24081.915189697451</v>
          </cell>
          <cell r="AE37">
            <v>25546.052574471971</v>
          </cell>
          <cell r="AH37">
            <v>885.35181736698746</v>
          </cell>
          <cell r="AI37">
            <v>1009.1149168389402</v>
          </cell>
          <cell r="AJ37">
            <v>1100.1441644062586</v>
          </cell>
          <cell r="AK37">
            <v>1038.3410996291823</v>
          </cell>
          <cell r="AL37">
            <v>1036.4596023280546</v>
          </cell>
          <cell r="AM37">
            <v>961.25891709403322</v>
          </cell>
          <cell r="AN37">
            <v>1094.0869566114061</v>
          </cell>
          <cell r="AO37">
            <v>-34.963599627111108</v>
          </cell>
          <cell r="AP37">
            <v>1124.5492380350604</v>
          </cell>
          <cell r="AQ37">
            <v>874.82049297005312</v>
          </cell>
          <cell r="AR37">
            <v>905.29085761063175</v>
          </cell>
          <cell r="AS37">
            <v>386.75903770292553</v>
          </cell>
          <cell r="AV37">
            <v>885.35181736698746</v>
          </cell>
          <cell r="AW37">
            <v>1894.4667342059277</v>
          </cell>
          <cell r="AX37">
            <v>2994.6108986121862</v>
          </cell>
          <cell r="AY37">
            <v>4032.9519982413685</v>
          </cell>
          <cell r="AZ37">
            <v>5069.4116005694232</v>
          </cell>
          <cell r="BA37">
            <v>6030.6705176634568</v>
          </cell>
          <cell r="BB37">
            <v>7124.7574742748629</v>
          </cell>
          <cell r="BC37">
            <v>7089.7938746477521</v>
          </cell>
          <cell r="BD37">
            <v>8214.3431126828127</v>
          </cell>
          <cell r="BE37">
            <v>9089.163605652866</v>
          </cell>
          <cell r="BF37">
            <v>9994.454463263497</v>
          </cell>
          <cell r="BG37">
            <v>10381.213500966423</v>
          </cell>
          <cell r="BJ37">
            <v>300.98427865608039</v>
          </cell>
          <cell r="BK37">
            <v>341.25461172618532</v>
          </cell>
          <cell r="BL37">
            <v>371.15683040438591</v>
          </cell>
          <cell r="BM37">
            <v>348.02326702137293</v>
          </cell>
          <cell r="BN37">
            <v>347.86496422989296</v>
          </cell>
          <cell r="BO37">
            <v>322.29042966216429</v>
          </cell>
          <cell r="BP37">
            <v>362.71281778736972</v>
          </cell>
          <cell r="BQ37">
            <v>-8.367158190988004</v>
          </cell>
          <cell r="BR37">
            <v>372.51354211470857</v>
          </cell>
          <cell r="BS37">
            <v>293.07035789638758</v>
          </cell>
          <cell r="BT37">
            <v>303.62959655334799</v>
          </cell>
          <cell r="BU37">
            <v>131.66615306885262</v>
          </cell>
          <cell r="BX37">
            <v>300.98427865608039</v>
          </cell>
          <cell r="BY37">
            <v>642.23889038226571</v>
          </cell>
          <cell r="BZ37">
            <v>1013.3957207866516</v>
          </cell>
          <cell r="CA37">
            <v>1361.4189878080247</v>
          </cell>
          <cell r="CB37">
            <v>1709.2839520379175</v>
          </cell>
          <cell r="CC37">
            <v>2031.5743817000819</v>
          </cell>
          <cell r="CD37">
            <v>2394.2871994874517</v>
          </cell>
          <cell r="CE37">
            <v>2385.9200412964638</v>
          </cell>
          <cell r="CF37">
            <v>2758.4335834111725</v>
          </cell>
          <cell r="CG37">
            <v>3051.5039413075601</v>
          </cell>
          <cell r="CH37">
            <v>3355.1335378609083</v>
          </cell>
          <cell r="CI37">
            <v>3486.7996909297608</v>
          </cell>
          <cell r="CL37">
            <v>42.540527750719342</v>
          </cell>
          <cell r="CM37">
            <v>196.81256265094876</v>
          </cell>
          <cell r="CN37">
            <v>468.60683935033529</v>
          </cell>
          <cell r="CO37">
            <v>504.99108111716436</v>
          </cell>
          <cell r="CP37">
            <v>398.74013982122017</v>
          </cell>
          <cell r="CQ37">
            <v>704.68575023839992</v>
          </cell>
          <cell r="CR37">
            <v>905.43169844838974</v>
          </cell>
          <cell r="CS37">
            <v>175.81506408429146</v>
          </cell>
          <cell r="CT37">
            <v>924.9272925295345</v>
          </cell>
          <cell r="CU37">
            <v>676.79502027287333</v>
          </cell>
          <cell r="CV37">
            <v>694.55399676503612</v>
          </cell>
          <cell r="CW37">
            <v>482.61714006406066</v>
          </cell>
          <cell r="CZ37">
            <v>42.540527750719342</v>
          </cell>
          <cell r="DA37">
            <v>239.35309040166811</v>
          </cell>
          <cell r="DB37">
            <v>707.9599297520034</v>
          </cell>
          <cell r="DC37">
            <v>1212.9510108691677</v>
          </cell>
          <cell r="DD37">
            <v>1611.691150690388</v>
          </cell>
          <cell r="DE37">
            <v>2316.376900928788</v>
          </cell>
          <cell r="DF37">
            <v>3221.8085993771779</v>
          </cell>
          <cell r="DG37">
            <v>3397.6236634614693</v>
          </cell>
          <cell r="DH37">
            <v>4322.5509559910042</v>
          </cell>
          <cell r="DI37">
            <v>4999.3459762638777</v>
          </cell>
          <cell r="DJ37">
            <v>5693.8999730289142</v>
          </cell>
          <cell r="DK37">
            <v>6176.5171130929748</v>
          </cell>
          <cell r="DN37">
            <v>12.843475033779628</v>
          </cell>
          <cell r="DO37">
            <v>56.737761903673409</v>
          </cell>
          <cell r="DP37">
            <v>133.37214873563963</v>
          </cell>
          <cell r="DQ37">
            <v>145.08252173544093</v>
          </cell>
          <cell r="DR37">
            <v>114.93124173851869</v>
          </cell>
          <cell r="DS37">
            <v>201.47388218281418</v>
          </cell>
          <cell r="DT37">
            <v>259.93108604504357</v>
          </cell>
          <cell r="DU37">
            <v>53.895858464710415</v>
          </cell>
          <cell r="DV37">
            <v>265.4243031820543</v>
          </cell>
          <cell r="DW37">
            <v>194.02198361530247</v>
          </cell>
          <cell r="DX37">
            <v>199.08434833510964</v>
          </cell>
          <cell r="DY37">
            <v>138.56774781101197</v>
          </cell>
          <cell r="EB37">
            <v>12.843475033779628</v>
          </cell>
          <cell r="EC37">
            <v>69.581236937453042</v>
          </cell>
          <cell r="ED37">
            <v>202.95338567309267</v>
          </cell>
          <cell r="EE37">
            <v>348.0359074085336</v>
          </cell>
          <cell r="EF37">
            <v>462.96714914705228</v>
          </cell>
          <cell r="EG37">
            <v>664.44103132986652</v>
          </cell>
          <cell r="EH37">
            <v>924.37211737491009</v>
          </cell>
          <cell r="EI37">
            <v>978.26797583962048</v>
          </cell>
          <cell r="EJ37">
            <v>1243.6922790216747</v>
          </cell>
          <cell r="EK37">
            <v>1437.7142626369773</v>
          </cell>
          <cell r="EL37">
            <v>1636.7986109720869</v>
          </cell>
          <cell r="EM37">
            <v>1775.3663587830988</v>
          </cell>
        </row>
        <row r="38">
          <cell r="A38" t="str">
            <v>Price Increase for R's Engine &amp; TM</v>
          </cell>
          <cell r="B38" t="str">
            <v/>
          </cell>
          <cell r="C38" t="str">
            <v>Price Increase for R's Engine &amp; TM</v>
          </cell>
          <cell r="F38">
            <v>-122.58229720625056</v>
          </cell>
          <cell r="G38">
            <v>-123.28872059663524</v>
          </cell>
          <cell r="H38">
            <v>-133.30708867845465</v>
          </cell>
          <cell r="I38">
            <v>-114.04099621341734</v>
          </cell>
          <cell r="J38">
            <v>-110.03793033457069</v>
          </cell>
          <cell r="K38">
            <v>-111.90745486265951</v>
          </cell>
          <cell r="L38">
            <v>-111.13681116405799</v>
          </cell>
          <cell r="M38">
            <v>-53.524059103794485</v>
          </cell>
          <cell r="N38">
            <v>-111.22243824168038</v>
          </cell>
          <cell r="O38">
            <v>-106.36310158660984</v>
          </cell>
          <cell r="P38">
            <v>-111.91459045246134</v>
          </cell>
          <cell r="Q38">
            <v>-85.669891161199388</v>
          </cell>
          <cell r="T38">
            <v>-122.58229720625056</v>
          </cell>
          <cell r="U38">
            <v>-245.8710178028858</v>
          </cell>
          <cell r="V38">
            <v>-379.17810648134048</v>
          </cell>
          <cell r="W38">
            <v>-493.21910269475779</v>
          </cell>
          <cell r="X38">
            <v>-603.25703302932845</v>
          </cell>
          <cell r="Y38">
            <v>-715.16448789198796</v>
          </cell>
          <cell r="Z38">
            <v>-826.30129905604599</v>
          </cell>
          <cell r="AA38">
            <v>-879.82535815984045</v>
          </cell>
          <cell r="AB38">
            <v>-991.04779640152083</v>
          </cell>
          <cell r="AC38">
            <v>-1097.4108979881307</v>
          </cell>
          <cell r="AD38">
            <v>-1209.3254884405922</v>
          </cell>
          <cell r="AE38">
            <v>-1294.9953796017915</v>
          </cell>
          <cell r="AH38">
            <v>-80.048310984914096</v>
          </cell>
          <cell r="AI38">
            <v>-83.981291187794525</v>
          </cell>
          <cell r="AJ38">
            <v>-86.079556399125067</v>
          </cell>
          <cell r="AK38">
            <v>-78.801515714413355</v>
          </cell>
          <cell r="AL38">
            <v>-80.149676454060511</v>
          </cell>
          <cell r="AM38">
            <v>-74.199523415166666</v>
          </cell>
          <cell r="AN38">
            <v>-73.216278364446566</v>
          </cell>
          <cell r="AO38">
            <v>-35.984741546972913</v>
          </cell>
          <cell r="AP38">
            <v>-73.18586872370264</v>
          </cell>
          <cell r="AQ38">
            <v>-69.901627523359195</v>
          </cell>
          <cell r="AR38">
            <v>-73.662286428690734</v>
          </cell>
          <cell r="AS38">
            <v>-54.635987869910977</v>
          </cell>
          <cell r="AV38">
            <v>-80.048310984914096</v>
          </cell>
          <cell r="AW38">
            <v>-164.02960217270862</v>
          </cell>
          <cell r="AX38">
            <v>-250.10915857183369</v>
          </cell>
          <cell r="AY38">
            <v>-328.91067428624706</v>
          </cell>
          <cell r="AZ38">
            <v>-409.06035074030757</v>
          </cell>
          <cell r="BA38">
            <v>-483.25987415547422</v>
          </cell>
          <cell r="BB38">
            <v>-556.47615251992079</v>
          </cell>
          <cell r="BC38">
            <v>-592.46089406689373</v>
          </cell>
          <cell r="BD38">
            <v>-665.64676279059631</v>
          </cell>
          <cell r="BE38">
            <v>-735.54839031395545</v>
          </cell>
          <cell r="BF38">
            <v>-809.21067674264623</v>
          </cell>
          <cell r="BG38">
            <v>-863.84666461255722</v>
          </cell>
          <cell r="BJ38">
            <v>-22.893077210992246</v>
          </cell>
          <cell r="BK38">
            <v>-24.0178732041371</v>
          </cell>
          <cell r="BL38">
            <v>-24.617957664397377</v>
          </cell>
          <cell r="BM38">
            <v>-22.536505285330332</v>
          </cell>
          <cell r="BN38">
            <v>-22.922066798444423</v>
          </cell>
          <cell r="BO38">
            <v>-21.220378015001042</v>
          </cell>
          <cell r="BP38">
            <v>-20.939179016714821</v>
          </cell>
          <cell r="BQ38">
            <v>-10.291303545526457</v>
          </cell>
          <cell r="BR38">
            <v>-20.930482140479171</v>
          </cell>
          <cell r="BS38">
            <v>-19.991219507028287</v>
          </cell>
          <cell r="BT38">
            <v>-21.066733201504441</v>
          </cell>
          <cell r="BU38">
            <v>-15.625387636728901</v>
          </cell>
          <cell r="BX38">
            <v>-22.893077210992246</v>
          </cell>
          <cell r="BY38">
            <v>-46.910950415129349</v>
          </cell>
          <cell r="BZ38">
            <v>-71.52890807952673</v>
          </cell>
          <cell r="CA38">
            <v>-94.065413364857065</v>
          </cell>
          <cell r="CB38">
            <v>-116.98748016330148</v>
          </cell>
          <cell r="CC38">
            <v>-138.20785817830253</v>
          </cell>
          <cell r="CD38">
            <v>-159.14703719501736</v>
          </cell>
          <cell r="CE38">
            <v>-169.43834074054382</v>
          </cell>
          <cell r="CF38">
            <v>-190.36882288102299</v>
          </cell>
          <cell r="CG38">
            <v>-210.36004238805128</v>
          </cell>
          <cell r="CH38">
            <v>-231.42677558955572</v>
          </cell>
          <cell r="CI38">
            <v>-247.05216322628462</v>
          </cell>
          <cell r="CL38">
            <v>-254.94127128891895</v>
          </cell>
          <cell r="CM38">
            <v>-285.0790814051</v>
          </cell>
          <cell r="CN38">
            <v>-343.3865181196706</v>
          </cell>
          <cell r="CO38">
            <v>-306.11404275149567</v>
          </cell>
          <cell r="CP38">
            <v>-291.35266636806011</v>
          </cell>
          <cell r="CQ38">
            <v>-339.94219696353559</v>
          </cell>
          <cell r="CR38">
            <v>-335.51378404850493</v>
          </cell>
          <cell r="CS38">
            <v>-164.65085241023789</v>
          </cell>
          <cell r="CT38">
            <v>-335.20625537385007</v>
          </cell>
          <cell r="CU38">
            <v>-320.19885605069055</v>
          </cell>
          <cell r="CV38">
            <v>-337.35895609643444</v>
          </cell>
          <cell r="CW38">
            <v>-252.23501895195579</v>
          </cell>
          <cell r="CZ38">
            <v>-254.94127128891895</v>
          </cell>
          <cell r="DA38">
            <v>-540.02035269401892</v>
          </cell>
          <cell r="DB38">
            <v>-883.40687081368947</v>
          </cell>
          <cell r="DC38">
            <v>-1189.5209135651851</v>
          </cell>
          <cell r="DD38">
            <v>-1480.8735799332453</v>
          </cell>
          <cell r="DE38">
            <v>-1820.8157768967808</v>
          </cell>
          <cell r="DF38">
            <v>-2156.3295609452857</v>
          </cell>
          <cell r="DG38">
            <v>-2320.9804133555235</v>
          </cell>
          <cell r="DH38">
            <v>-2656.1866687293737</v>
          </cell>
          <cell r="DI38">
            <v>-2976.3855247800643</v>
          </cell>
          <cell r="DJ38">
            <v>-3313.7444808764985</v>
          </cell>
          <cell r="DK38">
            <v>-3565.9794998284542</v>
          </cell>
          <cell r="DN38">
            <v>-71.912493666540527</v>
          </cell>
          <cell r="DO38">
            <v>-80.413608720003666</v>
          </cell>
          <cell r="DP38">
            <v>-96.860663966295718</v>
          </cell>
          <cell r="DQ38">
            <v>-86.347040043033132</v>
          </cell>
          <cell r="DR38">
            <v>-82.183228588275611</v>
          </cell>
          <cell r="DS38">
            <v>-95.889107960185669</v>
          </cell>
          <cell r="DT38">
            <v>-94.639964523758394</v>
          </cell>
          <cell r="DU38">
            <v>-46.443846934940652</v>
          </cell>
          <cell r="DV38">
            <v>-94.553218451784275</v>
          </cell>
          <cell r="DW38">
            <v>-90.320010139447504</v>
          </cell>
          <cell r="DX38">
            <v>-95.160440955603079</v>
          </cell>
          <cell r="DY38">
            <v>-71.149128233168327</v>
          </cell>
          <cell r="EB38">
            <v>-71.912493666540527</v>
          </cell>
          <cell r="EC38">
            <v>-152.32610238654419</v>
          </cell>
          <cell r="ED38">
            <v>-249.18676635283992</v>
          </cell>
          <cell r="EE38">
            <v>-335.53380639587306</v>
          </cell>
          <cell r="EF38">
            <v>-417.71703498414865</v>
          </cell>
          <cell r="EG38">
            <v>-513.60614294433435</v>
          </cell>
          <cell r="EH38">
            <v>-608.24610746809276</v>
          </cell>
          <cell r="EI38">
            <v>-654.68995440303343</v>
          </cell>
          <cell r="EJ38">
            <v>-749.24317285481766</v>
          </cell>
          <cell r="EK38">
            <v>-839.56318299426516</v>
          </cell>
          <cell r="EL38">
            <v>-934.72362394986828</v>
          </cell>
          <cell r="EM38">
            <v>-1005.8727521830366</v>
          </cell>
        </row>
        <row r="39">
          <cell r="A39" t="str">
            <v>Design change provision</v>
          </cell>
          <cell r="B39" t="str">
            <v/>
          </cell>
          <cell r="C39" t="str">
            <v>Design change provision</v>
          </cell>
          <cell r="F39">
            <v>-429.47500000000002</v>
          </cell>
          <cell r="G39">
            <v>-431.94999999999987</v>
          </cell>
          <cell r="H39">
            <v>-467.05</v>
          </cell>
          <cell r="I39">
            <v>-399.54999999999995</v>
          </cell>
          <cell r="J39">
            <v>-385.52499999999998</v>
          </cell>
          <cell r="K39">
            <v>-392.07499999999993</v>
          </cell>
          <cell r="L39">
            <v>-389.375</v>
          </cell>
          <cell r="M39">
            <v>-187.52500000000001</v>
          </cell>
          <cell r="N39">
            <v>-389.67499999999995</v>
          </cell>
          <cell r="O39">
            <v>-372.64999999999992</v>
          </cell>
          <cell r="P39">
            <v>-392.10000000000008</v>
          </cell>
          <cell r="Q39">
            <v>-300.14999999999986</v>
          </cell>
          <cell r="T39">
            <v>-429.47500000000002</v>
          </cell>
          <cell r="U39">
            <v>-861.42499999999995</v>
          </cell>
          <cell r="V39">
            <v>-1328.4749999999999</v>
          </cell>
          <cell r="W39">
            <v>-1728.0249999999999</v>
          </cell>
          <cell r="X39">
            <v>-2113.5499999999997</v>
          </cell>
          <cell r="Y39">
            <v>-2505.6249999999995</v>
          </cell>
          <cell r="Z39">
            <v>-2894.9999999999995</v>
          </cell>
          <cell r="AA39">
            <v>-3082.5249999999996</v>
          </cell>
          <cell r="AB39">
            <v>-3472.2</v>
          </cell>
          <cell r="AC39">
            <v>-3844.85</v>
          </cell>
          <cell r="AD39">
            <v>-4236.95</v>
          </cell>
          <cell r="AE39">
            <v>-4537.0999999999995</v>
          </cell>
          <cell r="AH39">
            <v>-161.29355977085123</v>
          </cell>
          <cell r="AI39">
            <v>-169.21832882126159</v>
          </cell>
          <cell r="AJ39">
            <v>-173.44623395898043</v>
          </cell>
          <cell r="AK39">
            <v>-158.78132628322118</v>
          </cell>
          <cell r="AL39">
            <v>-161.49780639586177</v>
          </cell>
          <cell r="AM39">
            <v>-149.50852950774106</v>
          </cell>
          <cell r="AN39">
            <v>-147.52733724513851</v>
          </cell>
          <cell r="AO39">
            <v>-72.507551878754214</v>
          </cell>
          <cell r="AP39">
            <v>-147.46606325763528</v>
          </cell>
          <cell r="AQ39">
            <v>-140.84847260729268</v>
          </cell>
          <cell r="AR39">
            <v>-148.42602239518496</v>
          </cell>
          <cell r="AS39">
            <v>-118.24366650149263</v>
          </cell>
          <cell r="AV39">
            <v>-161.29355977085123</v>
          </cell>
          <cell r="AW39">
            <v>-330.51188859211283</v>
          </cell>
          <cell r="AX39">
            <v>-503.95812255109325</v>
          </cell>
          <cell r="AY39">
            <v>-662.73944883431443</v>
          </cell>
          <cell r="AZ39">
            <v>-824.23725523017617</v>
          </cell>
          <cell r="BA39">
            <v>-973.74578473791723</v>
          </cell>
          <cell r="BB39">
            <v>-1121.2731219830557</v>
          </cell>
          <cell r="BC39">
            <v>-1193.7806738618099</v>
          </cell>
          <cell r="BD39">
            <v>-1341.2467371194452</v>
          </cell>
          <cell r="BE39">
            <v>-1482.0952097267379</v>
          </cell>
          <cell r="BF39">
            <v>-1630.5212321219228</v>
          </cell>
          <cell r="BG39">
            <v>-1748.7648986234155</v>
          </cell>
          <cell r="BJ39">
            <v>-51.925440229148798</v>
          </cell>
          <cell r="BK39">
            <v>-54.476671178738478</v>
          </cell>
          <cell r="BL39">
            <v>-55.837766041019577</v>
          </cell>
          <cell r="BM39">
            <v>-51.116673716778855</v>
          </cell>
          <cell r="BN39">
            <v>-51.991193604138218</v>
          </cell>
          <cell r="BO39">
            <v>-48.131470492258991</v>
          </cell>
          <cell r="BP39">
            <v>-47.493662754861553</v>
          </cell>
          <cell r="BQ39">
            <v>-23.342448121245813</v>
          </cell>
          <cell r="BR39">
            <v>-47.473936742364742</v>
          </cell>
          <cell r="BS39">
            <v>-45.343527392707351</v>
          </cell>
          <cell r="BT39">
            <v>-47.782977604815024</v>
          </cell>
          <cell r="BU39">
            <v>-38.06633349850739</v>
          </cell>
          <cell r="BX39">
            <v>-51.925440229148798</v>
          </cell>
          <cell r="BY39">
            <v>-106.40211140788728</v>
          </cell>
          <cell r="BZ39">
            <v>-162.23987744890684</v>
          </cell>
          <cell r="CA39">
            <v>-213.35655116568569</v>
          </cell>
          <cell r="CB39">
            <v>-265.34774476982392</v>
          </cell>
          <cell r="CC39">
            <v>-313.4792152620829</v>
          </cell>
          <cell r="CD39">
            <v>-360.97287801694443</v>
          </cell>
          <cell r="CE39">
            <v>-384.31532613819024</v>
          </cell>
          <cell r="CF39">
            <v>-431.78926288055499</v>
          </cell>
          <cell r="CG39">
            <v>-477.13279027326234</v>
          </cell>
          <cell r="CH39">
            <v>-524.91576787807742</v>
          </cell>
          <cell r="CI39">
            <v>-562.98210137658475</v>
          </cell>
          <cell r="CL39">
            <v>-93.758374233128848</v>
          </cell>
          <cell r="CM39">
            <v>-104.84199386503067</v>
          </cell>
          <cell r="CN39">
            <v>-126.28540490797548</v>
          </cell>
          <cell r="CO39">
            <v>-112.57790797546014</v>
          </cell>
          <cell r="CP39">
            <v>-107.14919631901843</v>
          </cell>
          <cell r="CQ39">
            <v>-125.01870552147238</v>
          </cell>
          <cell r="CR39">
            <v>-123.3900920245399</v>
          </cell>
          <cell r="CS39">
            <v>-60.552754601226987</v>
          </cell>
          <cell r="CT39">
            <v>-123.27699386503068</v>
          </cell>
          <cell r="CU39">
            <v>-117.75780368098161</v>
          </cell>
          <cell r="CV39">
            <v>-124.06868098159507</v>
          </cell>
          <cell r="CW39">
            <v>-92.763110429447877</v>
          </cell>
          <cell r="CZ39">
            <v>-93.758374233128848</v>
          </cell>
          <cell r="DA39">
            <v>-198.60036809815952</v>
          </cell>
          <cell r="DB39">
            <v>-324.88577300613497</v>
          </cell>
          <cell r="DC39">
            <v>-437.46368098159508</v>
          </cell>
          <cell r="DD39">
            <v>-544.61287730061349</v>
          </cell>
          <cell r="DE39">
            <v>-669.63158282208587</v>
          </cell>
          <cell r="DF39">
            <v>-793.02167484662573</v>
          </cell>
          <cell r="DG39">
            <v>-853.57442944785271</v>
          </cell>
          <cell r="DH39">
            <v>-976.85142331288341</v>
          </cell>
          <cell r="DI39">
            <v>-1094.6092269938649</v>
          </cell>
          <cell r="DJ39">
            <v>-1218.6779079754599</v>
          </cell>
          <cell r="DK39">
            <v>-1311.4410184049077</v>
          </cell>
          <cell r="DN39">
            <v>-26.446625766871168</v>
          </cell>
          <cell r="DO39">
            <v>-29.573006134969315</v>
          </cell>
          <cell r="DP39">
            <v>-35.621595092024542</v>
          </cell>
          <cell r="DQ39">
            <v>-31.755092024539881</v>
          </cell>
          <cell r="DR39">
            <v>-30.223803680981597</v>
          </cell>
          <cell r="DS39">
            <v>-35.264294478527631</v>
          </cell>
          <cell r="DT39">
            <v>-34.804907975460125</v>
          </cell>
          <cell r="DU39">
            <v>-17.080245398773009</v>
          </cell>
          <cell r="DV39">
            <v>-34.773006134969322</v>
          </cell>
          <cell r="DW39">
            <v>-33.216196319018394</v>
          </cell>
          <cell r="DX39">
            <v>-34.996319018404904</v>
          </cell>
          <cell r="DY39">
            <v>-26.165889570552149</v>
          </cell>
          <cell r="EB39">
            <v>-26.446625766871168</v>
          </cell>
          <cell r="EC39">
            <v>-56.019631901840484</v>
          </cell>
          <cell r="ED39">
            <v>-91.641226993865018</v>
          </cell>
          <cell r="EE39">
            <v>-123.3963190184049</v>
          </cell>
          <cell r="EF39">
            <v>-153.62012269938649</v>
          </cell>
          <cell r="EG39">
            <v>-188.88441717791412</v>
          </cell>
          <cell r="EH39">
            <v>-223.68932515337423</v>
          </cell>
          <cell r="EI39">
            <v>-240.76957055214723</v>
          </cell>
          <cell r="EJ39">
            <v>-275.54257668711654</v>
          </cell>
          <cell r="EK39">
            <v>-308.7587730061349</v>
          </cell>
          <cell r="EL39">
            <v>-343.75509202453981</v>
          </cell>
          <cell r="EM39">
            <v>-369.92098159509197</v>
          </cell>
        </row>
        <row r="40">
          <cell r="A40" t="str">
            <v>Royalty</v>
          </cell>
          <cell r="B40" t="str">
            <v/>
          </cell>
          <cell r="C40" t="str">
            <v>Royalty</v>
          </cell>
          <cell r="F40">
            <v>2829.8442171011038</v>
          </cell>
          <cell r="G40">
            <v>2846.1521848229158</v>
          </cell>
          <cell r="H40">
            <v>3077.4288179686146</v>
          </cell>
          <cell r="I40">
            <v>2632.6660619191948</v>
          </cell>
          <cell r="J40">
            <v>2540.2542448289259</v>
          </cell>
          <cell r="K40">
            <v>2583.4127048603887</v>
          </cell>
          <cell r="L40">
            <v>2565.6221946184114</v>
          </cell>
          <cell r="M40">
            <v>1235.6168270839619</v>
          </cell>
          <cell r="N40">
            <v>2567.5989179786302</v>
          </cell>
          <cell r="O40">
            <v>2455.4198672861662</v>
          </cell>
          <cell r="P40">
            <v>2583.577431807073</v>
          </cell>
          <cell r="Q40">
            <v>1977.7117218997528</v>
          </cell>
          <cell r="T40">
            <v>2829.8442171011038</v>
          </cell>
          <cell r="U40">
            <v>5675.9964019240197</v>
          </cell>
          <cell r="V40">
            <v>8753.4252198926333</v>
          </cell>
          <cell r="W40">
            <v>11386.091281811829</v>
          </cell>
          <cell r="X40">
            <v>13926.345526640755</v>
          </cell>
          <cell r="Y40">
            <v>16509.758231501142</v>
          </cell>
          <cell r="Z40">
            <v>19075.380426119555</v>
          </cell>
          <cell r="AA40">
            <v>20310.997253203517</v>
          </cell>
          <cell r="AB40">
            <v>22878.596171182147</v>
          </cell>
          <cell r="AC40">
            <v>25334.016038468315</v>
          </cell>
          <cell r="AD40">
            <v>27917.593470275388</v>
          </cell>
          <cell r="AE40">
            <v>29895.305192175139</v>
          </cell>
          <cell r="AH40">
            <v>1231.8019680592313</v>
          </cell>
          <cell r="AI40">
            <v>1292.3235792542393</v>
          </cell>
          <cell r="AJ40">
            <v>1324.6121707938448</v>
          </cell>
          <cell r="AK40">
            <v>1212.6159933762776</v>
          </cell>
          <cell r="AL40">
            <v>1233.3618033993087</v>
          </cell>
          <cell r="AM40">
            <v>1141.7994689367572</v>
          </cell>
          <cell r="AN40">
            <v>1126.6690661380051</v>
          </cell>
          <cell r="AO40">
            <v>553.74154572752582</v>
          </cell>
          <cell r="AP40">
            <v>1126.2011155359814</v>
          </cell>
          <cell r="AQ40">
            <v>1075.66245051747</v>
          </cell>
          <cell r="AR40">
            <v>1133.5323416343463</v>
          </cell>
          <cell r="AS40">
            <v>840.75124830179266</v>
          </cell>
          <cell r="AV40">
            <v>1231.8019680592313</v>
          </cell>
          <cell r="AW40">
            <v>2524.1255473134706</v>
          </cell>
          <cell r="AX40">
            <v>3848.7377181073152</v>
          </cell>
          <cell r="AY40">
            <v>5061.3537114835926</v>
          </cell>
          <cell r="AZ40">
            <v>6294.7155148829015</v>
          </cell>
          <cell r="BA40">
            <v>7436.5149838196585</v>
          </cell>
          <cell r="BB40">
            <v>8563.1840499576629</v>
          </cell>
          <cell r="BC40">
            <v>9116.9255956851885</v>
          </cell>
          <cell r="BD40">
            <v>10243.12671122117</v>
          </cell>
          <cell r="BE40">
            <v>11318.789161738639</v>
          </cell>
          <cell r="BF40">
            <v>12452.321503372987</v>
          </cell>
          <cell r="BG40">
            <v>13293.072751674779</v>
          </cell>
          <cell r="BJ40">
            <v>400.17348799496392</v>
          </cell>
          <cell r="BK40">
            <v>419.8350447053661</v>
          </cell>
          <cell r="BL40">
            <v>430.32458655859608</v>
          </cell>
          <cell r="BM40">
            <v>393.94057182130541</v>
          </cell>
          <cell r="BN40">
            <v>400.68022914729386</v>
          </cell>
          <cell r="BO40">
            <v>370.9345235055257</v>
          </cell>
          <cell r="BP40">
            <v>366.01913432792509</v>
          </cell>
          <cell r="BQ40">
            <v>179.89310907713335</v>
          </cell>
          <cell r="BR40">
            <v>365.86711198222611</v>
          </cell>
          <cell r="BS40">
            <v>349.44869864673547</v>
          </cell>
          <cell r="BT40">
            <v>368.24879539817687</v>
          </cell>
          <cell r="BU40">
            <v>273.13348110584468</v>
          </cell>
          <cell r="BX40">
            <v>400.17348799496392</v>
          </cell>
          <cell r="BY40">
            <v>820.00853270033008</v>
          </cell>
          <cell r="BZ40">
            <v>1250.3331192589262</v>
          </cell>
          <cell r="CA40">
            <v>1644.2736910802316</v>
          </cell>
          <cell r="CB40">
            <v>2044.9539202275255</v>
          </cell>
          <cell r="CC40">
            <v>2415.8884437330512</v>
          </cell>
          <cell r="CD40">
            <v>2781.9075780609764</v>
          </cell>
          <cell r="CE40">
            <v>2961.8006871381099</v>
          </cell>
          <cell r="CF40">
            <v>3327.667799120336</v>
          </cell>
          <cell r="CG40">
            <v>3677.1164977670715</v>
          </cell>
          <cell r="CH40">
            <v>4045.3652931652482</v>
          </cell>
          <cell r="CI40">
            <v>4318.4987742710928</v>
          </cell>
          <cell r="CL40">
            <v>773.81788169564493</v>
          </cell>
          <cell r="CM40">
            <v>865.29454322299512</v>
          </cell>
          <cell r="CN40">
            <v>1042.273880218766</v>
          </cell>
          <cell r="CO40">
            <v>929.1415192277982</v>
          </cell>
          <cell r="CP40">
            <v>884.33662378583108</v>
          </cell>
          <cell r="CQ40">
            <v>1031.8194046156402</v>
          </cell>
          <cell r="CR40">
            <v>1018.3779359830502</v>
          </cell>
          <cell r="CS40">
            <v>499.76127124227781</v>
          </cell>
          <cell r="CT40">
            <v>1017.4445006613423</v>
          </cell>
          <cell r="CU40">
            <v>971.89285696200898</v>
          </cell>
          <cell r="CV40">
            <v>1023.9785479132961</v>
          </cell>
          <cell r="CW40">
            <v>765.60365086461752</v>
          </cell>
          <cell r="CZ40">
            <v>773.81788169564493</v>
          </cell>
          <cell r="DA40">
            <v>1639.11242491864</v>
          </cell>
          <cell r="DB40">
            <v>2681.386305137406</v>
          </cell>
          <cell r="DC40">
            <v>3610.5278243652042</v>
          </cell>
          <cell r="DD40">
            <v>4494.8644481510355</v>
          </cell>
          <cell r="DE40">
            <v>5526.683852766676</v>
          </cell>
          <cell r="DF40">
            <v>6545.0617887497265</v>
          </cell>
          <cell r="DG40">
            <v>7044.8230599920043</v>
          </cell>
          <cell r="DH40">
            <v>8062.2675606533467</v>
          </cell>
          <cell r="DI40">
            <v>9034.160417615356</v>
          </cell>
          <cell r="DJ40">
            <v>10058.138965528651</v>
          </cell>
          <cell r="DK40">
            <v>10823.742616393269</v>
          </cell>
          <cell r="DN40">
            <v>221.70608700306644</v>
          </cell>
          <cell r="DO40">
            <v>247.91500923020817</v>
          </cell>
          <cell r="DP40">
            <v>298.62125060027034</v>
          </cell>
          <cell r="DQ40">
            <v>266.2077671928256</v>
          </cell>
          <cell r="DR40">
            <v>253.37074406116426</v>
          </cell>
          <cell r="DS40">
            <v>295.6259452028828</v>
          </cell>
          <cell r="DT40">
            <v>291.77483826338425</v>
          </cell>
          <cell r="DU40">
            <v>143.18629551440512</v>
          </cell>
          <cell r="DV40">
            <v>291.50740028147459</v>
          </cell>
          <cell r="DW40">
            <v>278.45642676428565</v>
          </cell>
          <cell r="DX40">
            <v>293.37946615484185</v>
          </cell>
          <cell r="DY40">
            <v>219.35263276226189</v>
          </cell>
          <cell r="EB40">
            <v>221.70608700306644</v>
          </cell>
          <cell r="EC40">
            <v>469.62109623327461</v>
          </cell>
          <cell r="ED40">
            <v>768.24234683354496</v>
          </cell>
          <cell r="EE40">
            <v>1034.4501140263706</v>
          </cell>
          <cell r="EF40">
            <v>1287.8208580875348</v>
          </cell>
          <cell r="EG40">
            <v>1583.4468032904176</v>
          </cell>
          <cell r="EH40">
            <v>1875.2216415538019</v>
          </cell>
          <cell r="EI40">
            <v>2018.407937068207</v>
          </cell>
          <cell r="EJ40">
            <v>2309.9153373496815</v>
          </cell>
          <cell r="EK40">
            <v>2588.3717641139674</v>
          </cell>
          <cell r="EL40">
            <v>2881.7512302688092</v>
          </cell>
          <cell r="EM40">
            <v>3101.1038630310709</v>
          </cell>
        </row>
        <row r="41">
          <cell r="A41" t="str">
            <v>Calendarisation of Bought Out</v>
          </cell>
          <cell r="B41" t="str">
            <v/>
          </cell>
          <cell r="C41" t="str">
            <v>Calendarisation of Bought Out</v>
          </cell>
          <cell r="F41">
            <v>-1640.03510762107</v>
          </cell>
          <cell r="G41">
            <v>-1413.7611678327942</v>
          </cell>
          <cell r="H41">
            <v>-1665.6600580323761</v>
          </cell>
          <cell r="I41">
            <v>-229.27189650008154</v>
          </cell>
          <cell r="J41">
            <v>-293.57727214844363</v>
          </cell>
          <cell r="K41">
            <v>-200.727132708319</v>
          </cell>
          <cell r="L41">
            <v>1223.93464709765</v>
          </cell>
          <cell r="M41">
            <v>2112.6013449596439</v>
          </cell>
          <cell r="N41">
            <v>1222.7890378484826</v>
          </cell>
          <cell r="O41">
            <v>227.03889031615972</v>
          </cell>
          <cell r="P41">
            <v>152.76522399511282</v>
          </cell>
          <cell r="Q41">
            <v>503.89445886503108</v>
          </cell>
          <cell r="T41">
            <v>-1640.03510762107</v>
          </cell>
          <cell r="U41">
            <v>-3053.7962754538639</v>
          </cell>
          <cell r="V41">
            <v>-4719.4563334862396</v>
          </cell>
          <cell r="W41">
            <v>-4948.7282299863209</v>
          </cell>
          <cell r="X41">
            <v>-5242.3055021347645</v>
          </cell>
          <cell r="Y41">
            <v>-5443.0326348430835</v>
          </cell>
          <cell r="Z41">
            <v>-4219.0979877454338</v>
          </cell>
          <cell r="AA41">
            <v>-2106.4966427857898</v>
          </cell>
          <cell r="AB41">
            <v>-883.70760493730722</v>
          </cell>
          <cell r="AC41">
            <v>-656.6687146211475</v>
          </cell>
          <cell r="AD41">
            <v>-503.90349062603468</v>
          </cell>
          <cell r="AE41">
            <v>-9.0317610035981488E-3</v>
          </cell>
          <cell r="AH41">
            <v>-193.25306049121119</v>
          </cell>
          <cell r="AI41">
            <v>-174.37389488387615</v>
          </cell>
          <cell r="AJ41">
            <v>-193.62663170260964</v>
          </cell>
          <cell r="AK41">
            <v>-34.185009720684462</v>
          </cell>
          <cell r="AL41">
            <v>-51.626840312198794</v>
          </cell>
          <cell r="AM41">
            <v>-23.074855299637164</v>
          </cell>
          <cell r="AN41">
            <v>149.54402484446007</v>
          </cell>
          <cell r="AO41">
            <v>253.6156938732147</v>
          </cell>
          <cell r="AP41">
            <v>149.61743996177984</v>
          </cell>
          <cell r="AQ41">
            <v>29.862429119236594</v>
          </cell>
          <cell r="AR41">
            <v>20.783426277367056</v>
          </cell>
          <cell r="AS41">
            <v>66.716818013723724</v>
          </cell>
          <cell r="AV41">
            <v>-193.25306049121119</v>
          </cell>
          <cell r="AW41">
            <v>-367.62695537508733</v>
          </cell>
          <cell r="AX41">
            <v>-561.25358707769692</v>
          </cell>
          <cell r="AY41">
            <v>-595.43859679838135</v>
          </cell>
          <cell r="AZ41">
            <v>-647.06543711058021</v>
          </cell>
          <cell r="BA41">
            <v>-670.1402924102174</v>
          </cell>
          <cell r="BB41">
            <v>-520.59626756575733</v>
          </cell>
          <cell r="BC41">
            <v>-266.98057369254263</v>
          </cell>
          <cell r="BD41">
            <v>-117.3631337307628</v>
          </cell>
          <cell r="BE41">
            <v>-87.500704611526203</v>
          </cell>
          <cell r="BF41">
            <v>-66.717278334159147</v>
          </cell>
          <cell r="BG41">
            <v>-4.6032043542254542E-4</v>
          </cell>
          <cell r="BJ41">
            <v>-59.781548806522203</v>
          </cell>
          <cell r="BK41">
            <v>-53.94140350266116</v>
          </cell>
          <cell r="BL41">
            <v>-59.897110075247042</v>
          </cell>
          <cell r="BM41">
            <v>-10.574899862420757</v>
          </cell>
          <cell r="BN41">
            <v>-15.97041463917499</v>
          </cell>
          <cell r="BO41">
            <v>-7.138047493399462</v>
          </cell>
          <cell r="BP41">
            <v>46.260460882358409</v>
          </cell>
          <cell r="BQ41">
            <v>78.454339946194864</v>
          </cell>
          <cell r="BR41">
            <v>46.283171360567856</v>
          </cell>
          <cell r="BS41">
            <v>9.237750821941475</v>
          </cell>
          <cell r="BT41">
            <v>6.4292216833798648</v>
          </cell>
          <cell r="BU41">
            <v>20.638410883056196</v>
          </cell>
          <cell r="BX41">
            <v>-59.781548806522203</v>
          </cell>
          <cell r="BY41">
            <v>-113.72295230918337</v>
          </cell>
          <cell r="BZ41">
            <v>-173.62006238443041</v>
          </cell>
          <cell r="CA41">
            <v>-184.19496224685116</v>
          </cell>
          <cell r="CB41">
            <v>-200.16537688602614</v>
          </cell>
          <cell r="CC41">
            <v>-207.30342437942559</v>
          </cell>
          <cell r="CD41">
            <v>-161.04296349706718</v>
          </cell>
          <cell r="CE41">
            <v>-82.588623550872313</v>
          </cell>
          <cell r="CF41">
            <v>-36.305452190304457</v>
          </cell>
          <cell r="CG41">
            <v>-27.067701368362982</v>
          </cell>
          <cell r="CH41">
            <v>-20.638479684983118</v>
          </cell>
          <cell r="CI41">
            <v>-6.8801926921935319E-5</v>
          </cell>
          <cell r="CL41">
            <v>-196.82960586477415</v>
          </cell>
          <cell r="CM41">
            <v>-182.64288590252551</v>
          </cell>
          <cell r="CN41">
            <v>-246.38708298779352</v>
          </cell>
          <cell r="CO41">
            <v>-30.336167007008214</v>
          </cell>
          <cell r="CP41">
            <v>-37.666957152022519</v>
          </cell>
          <cell r="CQ41">
            <v>-56.45348503490365</v>
          </cell>
          <cell r="CR41">
            <v>171.69476546589891</v>
          </cell>
          <cell r="CS41">
            <v>322.33840253489149</v>
          </cell>
          <cell r="CT41">
            <v>171.93219562978834</v>
          </cell>
          <cell r="CU41">
            <v>14.971845522028957</v>
          </cell>
          <cell r="CV41">
            <v>1.7232423769682441</v>
          </cell>
          <cell r="CW41">
            <v>67.443911741709087</v>
          </cell>
          <cell r="CZ41">
            <v>-196.82960586477415</v>
          </cell>
          <cell r="DA41">
            <v>-379.47249176729963</v>
          </cell>
          <cell r="DB41">
            <v>-625.85957475509315</v>
          </cell>
          <cell r="DC41">
            <v>-656.19574176210131</v>
          </cell>
          <cell r="DD41">
            <v>-693.86269891412383</v>
          </cell>
          <cell r="DE41">
            <v>-750.3161839490275</v>
          </cell>
          <cell r="DF41">
            <v>-578.62141848312854</v>
          </cell>
          <cell r="DG41">
            <v>-256.28301594823705</v>
          </cell>
          <cell r="DH41">
            <v>-84.350820318448712</v>
          </cell>
          <cell r="DI41">
            <v>-69.378974796419755</v>
          </cell>
          <cell r="DJ41">
            <v>-67.65573241945151</v>
          </cell>
          <cell r="DK41">
            <v>-0.21182067774242341</v>
          </cell>
          <cell r="DN41">
            <v>-57.132625670408146</v>
          </cell>
          <cell r="DO41">
            <v>-53.014705157473237</v>
          </cell>
          <cell r="DP41">
            <v>-71.517386143686636</v>
          </cell>
          <cell r="DQ41">
            <v>-8.8053941824459727</v>
          </cell>
          <cell r="DR41">
            <v>-10.933271960831838</v>
          </cell>
          <cell r="DS41">
            <v>-16.386321593477199</v>
          </cell>
          <cell r="DT41">
            <v>49.837116687815794</v>
          </cell>
          <cell r="DU41">
            <v>93.563610696187752</v>
          </cell>
          <cell r="DV41">
            <v>49.906034209734173</v>
          </cell>
          <cell r="DW41">
            <v>4.3459398051052034</v>
          </cell>
          <cell r="DX41">
            <v>0.50034208205453012</v>
          </cell>
          <cell r="DY41">
            <v>19.576712149086049</v>
          </cell>
          <cell r="EB41">
            <v>-57.132625670408146</v>
          </cell>
          <cell r="EC41">
            <v>-110.14733082788138</v>
          </cell>
          <cell r="ED41">
            <v>-181.664716971568</v>
          </cell>
          <cell r="EE41">
            <v>-190.47011115401398</v>
          </cell>
          <cell r="EF41">
            <v>-201.40338311484581</v>
          </cell>
          <cell r="EG41">
            <v>-217.789704708323</v>
          </cell>
          <cell r="EH41">
            <v>-167.95258802050722</v>
          </cell>
          <cell r="EI41">
            <v>-74.38897732431947</v>
          </cell>
          <cell r="EJ41">
            <v>-24.482943114585296</v>
          </cell>
          <cell r="EK41">
            <v>-20.137003309480093</v>
          </cell>
          <cell r="EL41">
            <v>-19.636661227425563</v>
          </cell>
          <cell r="EM41">
            <v>-5.9949078339514017E-2</v>
          </cell>
        </row>
        <row r="42">
          <cell r="A42" t="str">
            <v>NDS Overheads</v>
          </cell>
          <cell r="B42" t="str">
            <v/>
          </cell>
          <cell r="C42" t="str">
            <v>NDS Overheads</v>
          </cell>
          <cell r="F42">
            <v>-81.164046161948704</v>
          </cell>
          <cell r="G42">
            <v>-81.631782384664433</v>
          </cell>
          <cell r="H42">
            <v>-88.265132452268844</v>
          </cell>
          <cell r="I42">
            <v>-75.508690014568032</v>
          </cell>
          <cell r="J42">
            <v>-72.858184752512429</v>
          </cell>
          <cell r="K42">
            <v>-74.09603212980042</v>
          </cell>
          <cell r="L42">
            <v>-73.585774432292396</v>
          </cell>
          <cell r="M42">
            <v>-35.439286935256845</v>
          </cell>
          <cell r="N42">
            <v>-73.642469732015527</v>
          </cell>
          <cell r="O42">
            <v>-70.425011472728755</v>
          </cell>
          <cell r="P42">
            <v>-74.100756738110704</v>
          </cell>
          <cell r="Q42">
            <v>-55.887647372976105</v>
          </cell>
          <cell r="T42">
            <v>-81.164046161948704</v>
          </cell>
          <cell r="U42">
            <v>-162.79582854661314</v>
          </cell>
          <cell r="V42">
            <v>-251.06096099888197</v>
          </cell>
          <cell r="W42">
            <v>-326.56965101344997</v>
          </cell>
          <cell r="X42">
            <v>-399.42783576596241</v>
          </cell>
          <cell r="Y42">
            <v>-473.52386789576281</v>
          </cell>
          <cell r="Z42">
            <v>-547.1096423280552</v>
          </cell>
          <cell r="AA42">
            <v>-582.54892926331206</v>
          </cell>
          <cell r="AB42">
            <v>-656.19139899532763</v>
          </cell>
          <cell r="AC42">
            <v>-726.61641046805642</v>
          </cell>
          <cell r="AD42">
            <v>-800.71716720616712</v>
          </cell>
          <cell r="AE42">
            <v>-856.60481457914318</v>
          </cell>
          <cell r="AH42">
            <v>-28.224051927930393</v>
          </cell>
          <cell r="AI42">
            <v>-29.610772473458688</v>
          </cell>
          <cell r="AJ42">
            <v>-30.350595032542085</v>
          </cell>
          <cell r="AK42">
            <v>-27.784447218909811</v>
          </cell>
          <cell r="AL42">
            <v>-28.259792148175958</v>
          </cell>
          <cell r="AM42">
            <v>-26.161841219760721</v>
          </cell>
          <cell r="AN42">
            <v>-25.815161083378651</v>
          </cell>
          <cell r="AO42">
            <v>-12.68777818717904</v>
          </cell>
          <cell r="AP42">
            <v>-25.804439017304976</v>
          </cell>
          <cell r="AQ42">
            <v>-24.646455881348352</v>
          </cell>
          <cell r="AR42">
            <v>-25.972418052459183</v>
          </cell>
          <cell r="AS42">
            <v>-19.2639787123648</v>
          </cell>
          <cell r="AV42">
            <v>-28.224051927930393</v>
          </cell>
          <cell r="AW42">
            <v>-57.834824401389085</v>
          </cell>
          <cell r="AX42">
            <v>-88.185419433931173</v>
          </cell>
          <cell r="AY42">
            <v>-115.96986665284098</v>
          </cell>
          <cell r="AZ42">
            <v>-144.22965880101694</v>
          </cell>
          <cell r="BA42">
            <v>-170.39150002077767</v>
          </cell>
          <cell r="BB42">
            <v>-196.20666110415632</v>
          </cell>
          <cell r="BC42">
            <v>-208.89443929133537</v>
          </cell>
          <cell r="BD42">
            <v>-234.69887830864036</v>
          </cell>
          <cell r="BE42">
            <v>-259.34533418998871</v>
          </cell>
          <cell r="BF42">
            <v>-285.31775224244791</v>
          </cell>
          <cell r="BG42">
            <v>-304.58173095481271</v>
          </cell>
          <cell r="BJ42">
            <v>-9.0861798982409905</v>
          </cell>
          <cell r="BK42">
            <v>-9.5326073770959354</v>
          </cell>
          <cell r="BL42">
            <v>-9.7707787382376186</v>
          </cell>
          <cell r="BM42">
            <v>-8.9446577850988245</v>
          </cell>
          <cell r="BN42">
            <v>-9.0976857610980737</v>
          </cell>
          <cell r="BO42">
            <v>-8.4222916113871165</v>
          </cell>
          <cell r="BP42">
            <v>-8.3106847416733771</v>
          </cell>
          <cell r="BQ42">
            <v>-4.0845813142656082</v>
          </cell>
          <cell r="BR42">
            <v>-8.3072329828162523</v>
          </cell>
          <cell r="BS42">
            <v>-7.9344430262466537</v>
          </cell>
          <cell r="BT42">
            <v>-8.3613105382445561</v>
          </cell>
          <cell r="BU42">
            <v>-6.2016600799694714</v>
          </cell>
          <cell r="BX42">
            <v>-9.0861798982409905</v>
          </cell>
          <cell r="BY42">
            <v>-18.618787275336928</v>
          </cell>
          <cell r="BZ42">
            <v>-28.389566013574544</v>
          </cell>
          <cell r="CA42">
            <v>-37.334223798673371</v>
          </cell>
          <cell r="CB42">
            <v>-46.431909559771441</v>
          </cell>
          <cell r="CC42">
            <v>-54.854201171158557</v>
          </cell>
          <cell r="CD42">
            <v>-63.164885912831934</v>
          </cell>
          <cell r="CE42">
            <v>-67.24946722709754</v>
          </cell>
          <cell r="CF42">
            <v>-75.556700209913799</v>
          </cell>
          <cell r="CG42">
            <v>-83.491143236160454</v>
          </cell>
          <cell r="CH42">
            <v>-91.852453774405006</v>
          </cell>
          <cell r="CI42">
            <v>-98.054113854374478</v>
          </cell>
          <cell r="CL42">
            <v>-15.277922533012907</v>
          </cell>
          <cell r="CM42">
            <v>-17.08399781435822</v>
          </cell>
          <cell r="CN42">
            <v>-20.578200603573233</v>
          </cell>
          <cell r="CO42">
            <v>-18.344564643378824</v>
          </cell>
          <cell r="CP42">
            <v>-17.459956342311735</v>
          </cell>
          <cell r="CQ42">
            <v>-20.371791999990911</v>
          </cell>
          <cell r="CR42">
            <v>-20.106409509670787</v>
          </cell>
          <cell r="CS42">
            <v>-9.8670684248191893</v>
          </cell>
          <cell r="CT42">
            <v>-20.087980170065226</v>
          </cell>
          <cell r="CU42">
            <v>-19.188628397313682</v>
          </cell>
          <cell r="CV42">
            <v>-20.216985547304173</v>
          </cell>
          <cell r="CW42">
            <v>-15.115744344483941</v>
          </cell>
          <cell r="CZ42">
            <v>-15.277922533012907</v>
          </cell>
          <cell r="DA42">
            <v>-32.361920347371125</v>
          </cell>
          <cell r="DB42">
            <v>-52.940120950944362</v>
          </cell>
          <cell r="DC42">
            <v>-71.284685594323179</v>
          </cell>
          <cell r="DD42">
            <v>-88.744641936634906</v>
          </cell>
          <cell r="DE42">
            <v>-109.11643393662581</v>
          </cell>
          <cell r="DF42">
            <v>-129.22284344629659</v>
          </cell>
          <cell r="DG42">
            <v>-139.08991187111579</v>
          </cell>
          <cell r="DH42">
            <v>-159.17789204118102</v>
          </cell>
          <cell r="DI42">
            <v>-178.36652043849472</v>
          </cell>
          <cell r="DJ42">
            <v>-198.58350598579889</v>
          </cell>
          <cell r="DK42">
            <v>-213.69925033028284</v>
          </cell>
          <cell r="DN42">
            <v>-4.3094763857698464</v>
          </cell>
          <cell r="DO42">
            <v>-4.3094763857698464</v>
          </cell>
          <cell r="DP42">
            <v>-4.3094763857698464</v>
          </cell>
          <cell r="DQ42">
            <v>-4.3094763857698464</v>
          </cell>
          <cell r="DR42">
            <v>-4.3094763857698464</v>
          </cell>
          <cell r="DS42">
            <v>-4.3094763857698464</v>
          </cell>
          <cell r="DT42">
            <v>-4.3094763857698464</v>
          </cell>
          <cell r="DU42">
            <v>-4.3094763857698464</v>
          </cell>
          <cell r="DV42">
            <v>-4.3094763857698464</v>
          </cell>
          <cell r="DW42">
            <v>-4.3094763857698464</v>
          </cell>
          <cell r="DX42">
            <v>-4.3094763857698464</v>
          </cell>
          <cell r="DY42">
            <v>-4.3094763857698464</v>
          </cell>
          <cell r="EB42">
            <v>-4.3094763857698464</v>
          </cell>
          <cell r="EC42">
            <v>-8.6189527715396927</v>
          </cell>
          <cell r="ED42">
            <v>-12.928429157309539</v>
          </cell>
          <cell r="EE42">
            <v>-17.237905543079385</v>
          </cell>
          <cell r="EF42">
            <v>-21.547381928849234</v>
          </cell>
          <cell r="EG42">
            <v>-25.856858314619082</v>
          </cell>
          <cell r="EH42">
            <v>-30.16633470038893</v>
          </cell>
          <cell r="EI42">
            <v>-34.475811086158778</v>
          </cell>
          <cell r="EJ42">
            <v>-38.785287471928626</v>
          </cell>
          <cell r="EK42">
            <v>-43.094763857698474</v>
          </cell>
          <cell r="EL42">
            <v>-47.404240243468323</v>
          </cell>
          <cell r="EM42">
            <v>-51.713716629238171</v>
          </cell>
        </row>
        <row r="43">
          <cell r="A43" t="str">
            <v>Direct Labour Calendarisation</v>
          </cell>
          <cell r="B43" t="str">
            <v/>
          </cell>
          <cell r="C43" t="str">
            <v>Direct Labour Calendarisation</v>
          </cell>
          <cell r="F43">
            <v>384.23437159109983</v>
          </cell>
          <cell r="G43">
            <v>354.99897135924994</v>
          </cell>
          <cell r="H43">
            <v>819.55841103866919</v>
          </cell>
          <cell r="I43">
            <v>192.51970103990226</v>
          </cell>
          <cell r="J43">
            <v>-22.65293308209074</v>
          </cell>
          <cell r="K43">
            <v>276.5926131428609</v>
          </cell>
          <cell r="L43">
            <v>266.25860593271676</v>
          </cell>
          <cell r="M43">
            <v>-1608.6251351735598</v>
          </cell>
          <cell r="N43">
            <v>312.28871410371096</v>
          </cell>
          <cell r="O43">
            <v>152.3487410865452</v>
          </cell>
          <cell r="P43">
            <v>107.89306191289606</v>
          </cell>
          <cell r="Q43">
            <v>-743.011758452001</v>
          </cell>
          <cell r="T43">
            <v>384.23437159109983</v>
          </cell>
          <cell r="U43">
            <v>739.23334295034977</v>
          </cell>
          <cell r="V43">
            <v>1558.7917539890191</v>
          </cell>
          <cell r="W43">
            <v>1751.3114550289213</v>
          </cell>
          <cell r="X43">
            <v>1728.6585219468304</v>
          </cell>
          <cell r="Y43">
            <v>2005.2511350896914</v>
          </cell>
          <cell r="Z43">
            <v>2271.509741022408</v>
          </cell>
          <cell r="AA43">
            <v>662.8846058488482</v>
          </cell>
          <cell r="AB43">
            <v>975.17331995255915</v>
          </cell>
          <cell r="AC43">
            <v>1127.5220610391043</v>
          </cell>
          <cell r="AD43">
            <v>1235.4151229520003</v>
          </cell>
          <cell r="AE43">
            <v>492.40336449999927</v>
          </cell>
          <cell r="AH43">
            <v>103.86367556612255</v>
          </cell>
          <cell r="AI43">
            <v>162.56497372888245</v>
          </cell>
          <cell r="AJ43">
            <v>265.27218848352709</v>
          </cell>
          <cell r="AK43">
            <v>115.1665433614243</v>
          </cell>
          <cell r="AL43">
            <v>106.54334524051845</v>
          </cell>
          <cell r="AM43">
            <v>86.128552873068529</v>
          </cell>
          <cell r="AN43">
            <v>72.178529636790572</v>
          </cell>
          <cell r="AO43">
            <v>-695.6022435544329</v>
          </cell>
          <cell r="AP43">
            <v>90.107042572154242</v>
          </cell>
          <cell r="AQ43">
            <v>21.606113865139076</v>
          </cell>
          <cell r="AR43">
            <v>2.5604880668331229</v>
          </cell>
          <cell r="AS43">
            <v>-388.43769928846143</v>
          </cell>
          <cell r="AV43">
            <v>103.86367556612255</v>
          </cell>
          <cell r="AW43">
            <v>266.42864929500502</v>
          </cell>
          <cell r="AX43">
            <v>531.7008377785321</v>
          </cell>
          <cell r="AY43">
            <v>646.86738113995636</v>
          </cell>
          <cell r="AZ43">
            <v>753.41072638047478</v>
          </cell>
          <cell r="BA43">
            <v>839.53927925354333</v>
          </cell>
          <cell r="BB43">
            <v>911.71780889033391</v>
          </cell>
          <cell r="BC43">
            <v>216.11556533590101</v>
          </cell>
          <cell r="BD43">
            <v>306.22260790805524</v>
          </cell>
          <cell r="BE43">
            <v>327.82872177319433</v>
          </cell>
          <cell r="BF43">
            <v>330.38920984002743</v>
          </cell>
          <cell r="BG43">
            <v>-58.048489448433997</v>
          </cell>
          <cell r="BJ43">
            <v>33.435598374160044</v>
          </cell>
          <cell r="BK43">
            <v>52.333361935262403</v>
          </cell>
          <cell r="BL43">
            <v>85.398078317033296</v>
          </cell>
          <cell r="BM43">
            <v>37.074377631143705</v>
          </cell>
          <cell r="BN43">
            <v>34.298268350844516</v>
          </cell>
          <cell r="BO43">
            <v>27.726198711931133</v>
          </cell>
          <cell r="BP43">
            <v>23.23525563094941</v>
          </cell>
          <cell r="BQ43">
            <v>-223.93738223154961</v>
          </cell>
          <cell r="BR43">
            <v>29.007020924373961</v>
          </cell>
          <cell r="BS43">
            <v>6.9544294025701774</v>
          </cell>
          <cell r="BT43">
            <v>0.8229616123203618</v>
          </cell>
          <cell r="BU43">
            <v>-125.05157943059582</v>
          </cell>
          <cell r="BX43">
            <v>33.435598374160044</v>
          </cell>
          <cell r="BY43">
            <v>85.768960309422454</v>
          </cell>
          <cell r="BZ43">
            <v>171.16703862645574</v>
          </cell>
          <cell r="CA43">
            <v>208.24141625759944</v>
          </cell>
          <cell r="CB43">
            <v>242.53968460844396</v>
          </cell>
          <cell r="CC43">
            <v>270.26588332037511</v>
          </cell>
          <cell r="CD43">
            <v>293.50113895132449</v>
          </cell>
          <cell r="CE43">
            <v>69.563756719774887</v>
          </cell>
          <cell r="CF43">
            <v>98.570777644148848</v>
          </cell>
          <cell r="CG43">
            <v>105.52520704671903</v>
          </cell>
          <cell r="CH43">
            <v>106.34816865903939</v>
          </cell>
          <cell r="CI43">
            <v>-18.703410771556435</v>
          </cell>
          <cell r="CL43">
            <v>-158.16860485668332</v>
          </cell>
          <cell r="CM43">
            <v>-68.957069993096539</v>
          </cell>
          <cell r="CN43">
            <v>172.76295278282038</v>
          </cell>
          <cell r="CO43">
            <v>43.789203260107925</v>
          </cell>
          <cell r="CP43">
            <v>-31.783245138839884</v>
          </cell>
          <cell r="CQ43">
            <v>205.13568659976525</v>
          </cell>
          <cell r="CR43">
            <v>194.06792845272997</v>
          </cell>
          <cell r="CS43">
            <v>-397.10397800831055</v>
          </cell>
          <cell r="CT43">
            <v>205.48184519264055</v>
          </cell>
          <cell r="CU43">
            <v>153.03698014845685</v>
          </cell>
          <cell r="CV43">
            <v>147.45142902383733</v>
          </cell>
          <cell r="CW43">
            <v>-146.15672795143956</v>
          </cell>
          <cell r="CZ43">
            <v>-158.16860485668332</v>
          </cell>
          <cell r="DA43">
            <v>-227.12567484977984</v>
          </cell>
          <cell r="DB43">
            <v>-54.362722066959464</v>
          </cell>
          <cell r="DC43">
            <v>-10.573518806851538</v>
          </cell>
          <cell r="DD43">
            <v>-42.356763945691426</v>
          </cell>
          <cell r="DE43">
            <v>162.77892265407382</v>
          </cell>
          <cell r="DF43">
            <v>356.8468511068038</v>
          </cell>
          <cell r="DG43">
            <v>-40.257126901506751</v>
          </cell>
          <cell r="DH43">
            <v>165.2247182911338</v>
          </cell>
          <cell r="DI43">
            <v>318.26169843959065</v>
          </cell>
          <cell r="DJ43">
            <v>465.71312746342801</v>
          </cell>
          <cell r="DK43">
            <v>319.55639951198845</v>
          </cell>
          <cell r="DN43">
            <v>-44.35263980067883</v>
          </cell>
          <cell r="DO43">
            <v>-19.18475078909448</v>
          </cell>
          <cell r="DP43">
            <v>48.987656724494592</v>
          </cell>
          <cell r="DQ43">
            <v>12.607755788063146</v>
          </cell>
          <cell r="DR43">
            <v>-8.7029501431554817</v>
          </cell>
          <cell r="DS43">
            <v>58.107935115644658</v>
          </cell>
          <cell r="DT43">
            <v>54.9849558498683</v>
          </cell>
          <cell r="DU43">
            <v>-111.76818237087076</v>
          </cell>
          <cell r="DV43">
            <v>58.201357442332913</v>
          </cell>
          <cell r="DW43">
            <v>43.408252183646276</v>
          </cell>
          <cell r="DX43">
            <v>41.849104316828935</v>
          </cell>
          <cell r="DY43">
            <v>-40.96981395406204</v>
          </cell>
          <cell r="EB43">
            <v>-44.35263980067883</v>
          </cell>
          <cell r="EC43">
            <v>-63.53739058977331</v>
          </cell>
          <cell r="ED43">
            <v>-14.549733865278718</v>
          </cell>
          <cell r="EE43">
            <v>-1.9419780772155715</v>
          </cell>
          <cell r="EF43">
            <v>-10.644928220371053</v>
          </cell>
          <cell r="EG43">
            <v>47.463006895273608</v>
          </cell>
          <cell r="EH43">
            <v>102.44796274514191</v>
          </cell>
          <cell r="EI43">
            <v>-9.3202196257288534</v>
          </cell>
          <cell r="EJ43">
            <v>48.88113781660406</v>
          </cell>
          <cell r="EK43">
            <v>92.289390000250336</v>
          </cell>
          <cell r="EL43">
            <v>134.13849431707928</v>
          </cell>
          <cell r="EM43">
            <v>93.168680363017245</v>
          </cell>
        </row>
        <row r="44">
          <cell r="A44" t="str">
            <v>Variable Overheads Calendarisation</v>
          </cell>
          <cell r="B44" t="str">
            <v/>
          </cell>
          <cell r="C44" t="str">
            <v>Variable Overheads Calendarisation</v>
          </cell>
          <cell r="F44">
            <v>38.803681099861329</v>
          </cell>
          <cell r="G44">
            <v>24.113769793855028</v>
          </cell>
          <cell r="H44">
            <v>0.17455015308423902</v>
          </cell>
          <cell r="I44">
            <v>17.340580471115125</v>
          </cell>
          <cell r="J44">
            <v>21.318620653581522</v>
          </cell>
          <cell r="K44">
            <v>19.689640373136871</v>
          </cell>
          <cell r="L44">
            <v>-10.809868233615925</v>
          </cell>
          <cell r="M44">
            <v>-57.7263877259062</v>
          </cell>
          <cell r="N44">
            <v>18.890087373893508</v>
          </cell>
          <cell r="O44">
            <v>-31.516502120353685</v>
          </cell>
          <cell r="P44">
            <v>-0.854993789579094</v>
          </cell>
          <cell r="Q44">
            <v>-61.185714876998318</v>
          </cell>
          <cell r="T44">
            <v>38.803681099861329</v>
          </cell>
          <cell r="U44">
            <v>62.917450893716357</v>
          </cell>
          <cell r="V44">
            <v>63.092001046800597</v>
          </cell>
          <cell r="W44">
            <v>80.432581517915722</v>
          </cell>
          <cell r="X44">
            <v>101.75120217149724</v>
          </cell>
          <cell r="Y44">
            <v>121.44084254463411</v>
          </cell>
          <cell r="Z44">
            <v>110.63097431101818</v>
          </cell>
          <cell r="AA44">
            <v>52.904586585111979</v>
          </cell>
          <cell r="AB44">
            <v>71.794673959005479</v>
          </cell>
          <cell r="AC44">
            <v>40.278171838651794</v>
          </cell>
          <cell r="AD44">
            <v>39.423178049072703</v>
          </cell>
          <cell r="AE44">
            <v>-21.762536827925615</v>
          </cell>
          <cell r="AH44">
            <v>10.35978703385465</v>
          </cell>
          <cell r="AI44">
            <v>9.1598737778571824</v>
          </cell>
          <cell r="AJ44">
            <v>-8.5441906996822041</v>
          </cell>
          <cell r="AK44">
            <v>7.9989072297443302</v>
          </cell>
          <cell r="AL44">
            <v>15.940482426106678</v>
          </cell>
          <cell r="AM44">
            <v>4.2870278414683378</v>
          </cell>
          <cell r="AN44">
            <v>-9.7081523095147961</v>
          </cell>
          <cell r="AO44">
            <v>-26.502948915970336</v>
          </cell>
          <cell r="AP44">
            <v>3.1185609760726094</v>
          </cell>
          <cell r="AQ44">
            <v>-18.787373760135448</v>
          </cell>
          <cell r="AR44">
            <v>-5.4988899210397575</v>
          </cell>
          <cell r="AS44">
            <v>-33.275727627600212</v>
          </cell>
          <cell r="AV44">
            <v>10.35978703385465</v>
          </cell>
          <cell r="AW44">
            <v>19.51966081171183</v>
          </cell>
          <cell r="AX44">
            <v>10.975470112029626</v>
          </cell>
          <cell r="AY44">
            <v>18.974377341773955</v>
          </cell>
          <cell r="AZ44">
            <v>34.914859767880635</v>
          </cell>
          <cell r="BA44">
            <v>39.201887609348972</v>
          </cell>
          <cell r="BB44">
            <v>29.493735299834178</v>
          </cell>
          <cell r="BC44">
            <v>2.990786383863842</v>
          </cell>
          <cell r="BD44">
            <v>6.1093473599364518</v>
          </cell>
          <cell r="BE44">
            <v>-12.678026400198997</v>
          </cell>
          <cell r="BF44">
            <v>-18.176916321238753</v>
          </cell>
          <cell r="BG44">
            <v>-51.452643948838968</v>
          </cell>
          <cell r="BJ44">
            <v>3.3350416263401348</v>
          </cell>
          <cell r="BK44">
            <v>2.94874571811014</v>
          </cell>
          <cell r="BL44">
            <v>-2.7507646486228023</v>
          </cell>
          <cell r="BM44">
            <v>2.5750001770011788</v>
          </cell>
          <cell r="BN44">
            <v>5.1316467645344179</v>
          </cell>
          <cell r="BO44">
            <v>1.3800330057922174</v>
          </cell>
          <cell r="BP44">
            <v>-3.1254641354317028</v>
          </cell>
          <cell r="BQ44">
            <v>-8.5321994171539597</v>
          </cell>
          <cell r="BR44">
            <v>1.003867307742798</v>
          </cell>
          <cell r="BS44">
            <v>-6.0483530028977945</v>
          </cell>
          <cell r="BT44">
            <v>-1.7703678348069982</v>
          </cell>
          <cell r="BU44">
            <v>-10.712599546171145</v>
          </cell>
          <cell r="BX44">
            <v>3.3350416263401348</v>
          </cell>
          <cell r="BY44">
            <v>6.2837873444502748</v>
          </cell>
          <cell r="BZ44">
            <v>3.5330226958274724</v>
          </cell>
          <cell r="CA44">
            <v>6.1080228728286512</v>
          </cell>
          <cell r="CB44">
            <v>11.239669637363068</v>
          </cell>
          <cell r="CC44">
            <v>12.619702643155286</v>
          </cell>
          <cell r="CD44">
            <v>9.4942385077235834</v>
          </cell>
          <cell r="CE44">
            <v>0.96203909056962367</v>
          </cell>
          <cell r="CF44">
            <v>1.9659063983124216</v>
          </cell>
          <cell r="CG44">
            <v>-4.0824466045853729</v>
          </cell>
          <cell r="CH44">
            <v>-5.8528144393923709</v>
          </cell>
          <cell r="CI44">
            <v>-16.565413985563517</v>
          </cell>
          <cell r="CL44">
            <v>-7.6508961947576903</v>
          </cell>
          <cell r="CM44">
            <v>-4.6764939217732628</v>
          </cell>
          <cell r="CN44">
            <v>-3.5286758838978094</v>
          </cell>
          <cell r="CO44">
            <v>5.0172217669908576</v>
          </cell>
          <cell r="CP44">
            <v>5.1304387544696306</v>
          </cell>
          <cell r="CQ44">
            <v>15.718117840202119</v>
          </cell>
          <cell r="CR44">
            <v>6.4218496182592819</v>
          </cell>
          <cell r="CS44">
            <v>-11.106369369529615</v>
          </cell>
          <cell r="CT44">
            <v>14.754865956841279</v>
          </cell>
          <cell r="CU44">
            <v>-0.12025607941864364</v>
          </cell>
          <cell r="CV44">
            <v>9.1995554852977666</v>
          </cell>
          <cell r="CW44">
            <v>-11.743509774260978</v>
          </cell>
          <cell r="CZ44">
            <v>-7.6508961947576903</v>
          </cell>
          <cell r="DA44">
            <v>-12.327390116530953</v>
          </cell>
          <cell r="DB44">
            <v>-15.856066000428763</v>
          </cell>
          <cell r="DC44">
            <v>-10.838844233437905</v>
          </cell>
          <cell r="DD44">
            <v>-5.7084054789682748</v>
          </cell>
          <cell r="DE44">
            <v>10.009712361233845</v>
          </cell>
          <cell r="DF44">
            <v>16.431561979493125</v>
          </cell>
          <cell r="DG44">
            <v>5.3251926099635103</v>
          </cell>
          <cell r="DH44">
            <v>20.080058566804787</v>
          </cell>
          <cell r="DI44">
            <v>19.959802487386142</v>
          </cell>
          <cell r="DJ44">
            <v>29.159357972683907</v>
          </cell>
          <cell r="DK44">
            <v>17.415848198422928</v>
          </cell>
          <cell r="DN44">
            <v>-2.1398709351837462</v>
          </cell>
          <cell r="DO44">
            <v>-1.2996974753654946</v>
          </cell>
          <cell r="DP44">
            <v>-0.97249040241803664</v>
          </cell>
          <cell r="DQ44">
            <v>1.4335306636862606</v>
          </cell>
          <cell r="DR44">
            <v>1.464493422357197</v>
          </cell>
          <cell r="DS44">
            <v>4.4514205474610664</v>
          </cell>
          <cell r="DT44">
            <v>1.8312631079684649</v>
          </cell>
          <cell r="DU44">
            <v>-3.1194668027094572</v>
          </cell>
          <cell r="DV44">
            <v>4.1796540273864977</v>
          </cell>
          <cell r="DW44">
            <v>-1.3412512630690442E-2</v>
          </cell>
          <cell r="DX44">
            <v>2.6141941560855191</v>
          </cell>
          <cell r="DY44">
            <v>-3.2934243322996974</v>
          </cell>
          <cell r="EB44">
            <v>-2.1398709351837462</v>
          </cell>
          <cell r="EC44">
            <v>-3.4395684105492408</v>
          </cell>
          <cell r="ED44">
            <v>-4.4120588129672775</v>
          </cell>
          <cell r="EE44">
            <v>-2.9785281492810167</v>
          </cell>
          <cell r="EF44">
            <v>-1.5140347269238197</v>
          </cell>
          <cell r="EG44">
            <v>2.9373858205372469</v>
          </cell>
          <cell r="EH44">
            <v>4.7686489285057121</v>
          </cell>
          <cell r="EI44">
            <v>1.6491821257962549</v>
          </cell>
          <cell r="EJ44">
            <v>5.8288361531827526</v>
          </cell>
          <cell r="EK44">
            <v>5.8154236405520621</v>
          </cell>
          <cell r="EL44">
            <v>8.4296177966375812</v>
          </cell>
          <cell r="EM44">
            <v>5.1361934643378842</v>
          </cell>
        </row>
        <row r="45">
          <cell r="A45" t="str">
            <v>Explanation 8</v>
          </cell>
          <cell r="B45" t="str">
            <v/>
          </cell>
          <cell r="C45" t="str">
            <v>Explanation 8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</row>
        <row r="46">
          <cell r="A46" t="str">
            <v>Explanation 9</v>
          </cell>
          <cell r="B46" t="str">
            <v/>
          </cell>
          <cell r="C46" t="str">
            <v>Explanation 9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</row>
        <row r="47">
          <cell r="A47" t="str">
            <v>Explanation 10</v>
          </cell>
          <cell r="B47" t="str">
            <v/>
          </cell>
          <cell r="C47" t="str">
            <v>Explanation 10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</row>
        <row r="48">
          <cell r="A48" t="str">
            <v>Explanation 11</v>
          </cell>
          <cell r="B48" t="str">
            <v/>
          </cell>
          <cell r="C48" t="str">
            <v>Explanation 11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</row>
        <row r="49">
          <cell r="A49" t="str">
            <v>Explanation 12</v>
          </cell>
          <cell r="B49" t="str">
            <v/>
          </cell>
          <cell r="C49" t="str">
            <v>Explanation 12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</row>
        <row r="50">
          <cell r="A50" t="str">
            <v>All Others</v>
          </cell>
          <cell r="B50" t="str">
            <v/>
          </cell>
          <cell r="C50" t="str">
            <v>All Others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</row>
        <row r="51">
          <cell r="A51" t="str">
            <v>Not Explained</v>
          </cell>
          <cell r="B51" t="str">
            <v/>
          </cell>
          <cell r="C51" t="str">
            <v>Not Explained</v>
          </cell>
          <cell r="F51">
            <v>166.27574400144124</v>
          </cell>
          <cell r="G51">
            <v>167.23396617129379</v>
          </cell>
          <cell r="H51">
            <v>180.82329876211747</v>
          </cell>
          <cell r="I51">
            <v>154.68996685669117</v>
          </cell>
          <cell r="J51">
            <v>149.26004122745303</v>
          </cell>
          <cell r="K51">
            <v>151.79594232344198</v>
          </cell>
          <cell r="L51">
            <v>150.75060904721931</v>
          </cell>
          <cell r="M51">
            <v>72.60226763808123</v>
          </cell>
          <cell r="N51">
            <v>150.86675718903552</v>
          </cell>
          <cell r="O51">
            <v>144.27535014175919</v>
          </cell>
          <cell r="P51">
            <v>151.80562133525018</v>
          </cell>
          <cell r="Q51">
            <v>228.43621587291204</v>
          </cell>
          <cell r="T51">
            <v>166.27574400144124</v>
          </cell>
          <cell r="U51">
            <v>333.50971017273503</v>
          </cell>
          <cell r="V51">
            <v>514.3330089348525</v>
          </cell>
          <cell r="W51">
            <v>669.02297579154367</v>
          </cell>
          <cell r="X51">
            <v>818.2830170189967</v>
          </cell>
          <cell r="Y51">
            <v>970.07895934243868</v>
          </cell>
          <cell r="Z51">
            <v>1120.8295683896581</v>
          </cell>
          <cell r="AA51">
            <v>1193.4318360277393</v>
          </cell>
          <cell r="AB51">
            <v>1344.2985932167749</v>
          </cell>
          <cell r="AC51">
            <v>1488.5739433585341</v>
          </cell>
          <cell r="AD51">
            <v>1640.3795646937842</v>
          </cell>
          <cell r="AE51">
            <v>1868.8157805666963</v>
          </cell>
          <cell r="AH51">
            <v>2.1453698826858272</v>
          </cell>
          <cell r="AI51">
            <v>2.2507774443521384</v>
          </cell>
          <cell r="AJ51">
            <v>2.3070129218262991</v>
          </cell>
          <cell r="AK51">
            <v>2.1119545989647577</v>
          </cell>
          <cell r="AL51">
            <v>2.1480865724179239</v>
          </cell>
          <cell r="AM51">
            <v>1.9886168850447348</v>
          </cell>
          <cell r="AN51">
            <v>1.9622649946290949</v>
          </cell>
          <cell r="AO51">
            <v>0.96442485545770751</v>
          </cell>
          <cell r="AP51">
            <v>1.9614499877150138</v>
          </cell>
          <cell r="AQ51">
            <v>1.8734292403431709</v>
          </cell>
          <cell r="AR51">
            <v>1.9742184294598246</v>
          </cell>
          <cell r="AS51">
            <v>93.148031387239143</v>
          </cell>
          <cell r="AV51">
            <v>2.1453698826858272</v>
          </cell>
          <cell r="AW51">
            <v>4.3961473270379656</v>
          </cell>
          <cell r="AX51">
            <v>6.7031602488642648</v>
          </cell>
          <cell r="AY51">
            <v>8.8151148478290224</v>
          </cell>
          <cell r="AZ51">
            <v>10.963201420246946</v>
          </cell>
          <cell r="BA51">
            <v>12.951818305291681</v>
          </cell>
          <cell r="BB51">
            <v>14.914083299920776</v>
          </cell>
          <cell r="BC51">
            <v>15.878508155378483</v>
          </cell>
          <cell r="BD51">
            <v>17.839958143093497</v>
          </cell>
          <cell r="BE51">
            <v>19.713387383436668</v>
          </cell>
          <cell r="BF51">
            <v>21.687605812896493</v>
          </cell>
          <cell r="BG51">
            <v>114.83563720013564</v>
          </cell>
          <cell r="BJ51">
            <v>7.7263968055204941</v>
          </cell>
          <cell r="BK51">
            <v>8.1060146300793008</v>
          </cell>
          <cell r="BL51">
            <v>8.3085426962809379</v>
          </cell>
          <cell r="BM51">
            <v>7.6060540415513742</v>
          </cell>
          <cell r="BN51">
            <v>7.7361807700758618</v>
          </cell>
          <cell r="BO51">
            <v>7.1618620509618154</v>
          </cell>
          <cell r="BP51">
            <v>7.0669575948182342</v>
          </cell>
          <cell r="BQ51">
            <v>3.473307415425241</v>
          </cell>
          <cell r="BR51">
            <v>7.0640224054579903</v>
          </cell>
          <cell r="BS51">
            <v>6.7470219540205676</v>
          </cell>
          <cell r="BT51">
            <v>7.1100070388419567</v>
          </cell>
          <cell r="BU51">
            <v>33.551821271924496</v>
          </cell>
          <cell r="BX51">
            <v>7.7263968055204941</v>
          </cell>
          <cell r="BY51">
            <v>15.832411435599795</v>
          </cell>
          <cell r="BZ51">
            <v>24.140954131880733</v>
          </cell>
          <cell r="CA51">
            <v>31.747008173432107</v>
          </cell>
          <cell r="CB51">
            <v>39.483188943507969</v>
          </cell>
          <cell r="CC51">
            <v>46.645050994469784</v>
          </cell>
          <cell r="CD51">
            <v>53.712008589288018</v>
          </cell>
          <cell r="CE51">
            <v>57.185316004713258</v>
          </cell>
          <cell r="CF51">
            <v>64.249338410171248</v>
          </cell>
          <cell r="CG51">
            <v>70.996360364191816</v>
          </cell>
          <cell r="CH51">
            <v>78.106367403033772</v>
          </cell>
          <cell r="CI51">
            <v>111.65818867495827</v>
          </cell>
          <cell r="CL51">
            <v>-4.6506789736496827</v>
          </cell>
          <cell r="CM51">
            <v>-5.2004576701621374</v>
          </cell>
          <cell r="CN51">
            <v>-6.2641111483404757</v>
          </cell>
          <cell r="CO51">
            <v>-5.5841807603897564</v>
          </cell>
          <cell r="CP51">
            <v>-5.3149013988278853</v>
          </cell>
          <cell r="CQ51">
            <v>-6.2012792973050637</v>
          </cell>
          <cell r="CR51">
            <v>-6.1204954888329439</v>
          </cell>
          <cell r="CS51">
            <v>-3.0035868787537083</v>
          </cell>
          <cell r="CT51">
            <v>-6.1148855021320969</v>
          </cell>
          <cell r="CU51">
            <v>-5.8411181512170742</v>
          </cell>
          <cell r="CV51">
            <v>-6.1541554090296131</v>
          </cell>
          <cell r="CW51">
            <v>167.58368890932218</v>
          </cell>
          <cell r="CZ51">
            <v>-4.6506789736496827</v>
          </cell>
          <cell r="DA51">
            <v>-9.8511366438118202</v>
          </cell>
          <cell r="DB51">
            <v>-16.115247792152296</v>
          </cell>
          <cell r="DC51">
            <v>-21.699428552542052</v>
          </cell>
          <cell r="DD51">
            <v>-27.014329951369938</v>
          </cell>
          <cell r="DE51">
            <v>-33.215609248675001</v>
          </cell>
          <cell r="DF51">
            <v>-39.336104737507945</v>
          </cell>
          <cell r="DG51">
            <v>-42.339691616261653</v>
          </cell>
          <cell r="DH51">
            <v>-48.45457711839375</v>
          </cell>
          <cell r="DI51">
            <v>-54.295695269610825</v>
          </cell>
          <cell r="DJ51">
            <v>-60.449850678640438</v>
          </cell>
          <cell r="DK51">
            <v>107.13383823068173</v>
          </cell>
          <cell r="DN51">
            <v>-2.5688797438345539</v>
          </cell>
          <cell r="DO51">
            <v>-3.3820026638587493</v>
          </cell>
          <cell r="DP51">
            <v>-4.9551465989305257</v>
          </cell>
          <cell r="DQ51">
            <v>-3.9495292733452629</v>
          </cell>
          <cell r="DR51">
            <v>-3.5512649859884107</v>
          </cell>
          <cell r="DS51">
            <v>-4.8622182652140111</v>
          </cell>
          <cell r="DT51">
            <v>-4.7427389790048551</v>
          </cell>
          <cell r="DU51">
            <v>-0.1328298528187446</v>
          </cell>
          <cell r="DV51">
            <v>-4.7344418063504463</v>
          </cell>
          <cell r="DW51">
            <v>-4.329539780868231</v>
          </cell>
          <cell r="DX51">
            <v>-4.7925220149234065</v>
          </cell>
          <cell r="DY51">
            <v>45.526135375516091</v>
          </cell>
          <cell r="EB51">
            <v>-2.5688797438345539</v>
          </cell>
          <cell r="EC51">
            <v>-5.9508824076933031</v>
          </cell>
          <cell r="ED51">
            <v>-10.906029006623829</v>
          </cell>
          <cell r="EE51">
            <v>-14.855558279969092</v>
          </cell>
          <cell r="EF51">
            <v>-18.406823265957502</v>
          </cell>
          <cell r="EG51">
            <v>-23.269041531171514</v>
          </cell>
          <cell r="EH51">
            <v>-28.011780510176369</v>
          </cell>
          <cell r="EI51">
            <v>-28.144610362995113</v>
          </cell>
          <cell r="EJ51">
            <v>-32.879052169345556</v>
          </cell>
          <cell r="EK51">
            <v>-37.208591950213787</v>
          </cell>
          <cell r="EL51">
            <v>-42.001113965137193</v>
          </cell>
          <cell r="EM51">
            <v>3.5250214103788977</v>
          </cell>
        </row>
        <row r="58">
          <cell r="A58" t="str">
            <v>VolumeWholesale (Vehicle)</v>
          </cell>
          <cell r="B58" t="str">
            <v>Volume</v>
          </cell>
          <cell r="C58" t="str">
            <v>Wholesale (Vehicle)</v>
          </cell>
          <cell r="F58">
            <v>15139</v>
          </cell>
          <cell r="G58">
            <v>15630</v>
          </cell>
          <cell r="H58">
            <v>17693</v>
          </cell>
          <cell r="I58">
            <v>14927</v>
          </cell>
          <cell r="T58">
            <v>15139</v>
          </cell>
          <cell r="U58">
            <v>30769</v>
          </cell>
          <cell r="V58">
            <v>48462</v>
          </cell>
          <cell r="W58">
            <v>63389</v>
          </cell>
          <cell r="X58">
            <v>63389</v>
          </cell>
          <cell r="Y58">
            <v>63389</v>
          </cell>
          <cell r="Z58">
            <v>63389</v>
          </cell>
          <cell r="AA58">
            <v>63389</v>
          </cell>
          <cell r="AB58">
            <v>63389</v>
          </cell>
          <cell r="AC58">
            <v>63389</v>
          </cell>
          <cell r="AD58">
            <v>63389</v>
          </cell>
          <cell r="AE58">
            <v>63389</v>
          </cell>
          <cell r="AH58">
            <v>5255</v>
          </cell>
          <cell r="AI58">
            <v>5842</v>
          </cell>
          <cell r="AJ58">
            <v>6395</v>
          </cell>
          <cell r="AK58">
            <v>4935</v>
          </cell>
          <cell r="AV58">
            <v>5255</v>
          </cell>
          <cell r="AW58">
            <v>11097</v>
          </cell>
          <cell r="AX58">
            <v>17492</v>
          </cell>
          <cell r="AY58">
            <v>22427</v>
          </cell>
          <cell r="AZ58">
            <v>22427</v>
          </cell>
          <cell r="BA58">
            <v>22427</v>
          </cell>
          <cell r="BB58">
            <v>22427</v>
          </cell>
          <cell r="BC58">
            <v>22427</v>
          </cell>
          <cell r="BD58">
            <v>22427</v>
          </cell>
          <cell r="BE58">
            <v>22427</v>
          </cell>
          <cell r="BF58">
            <v>22427</v>
          </cell>
          <cell r="BG58">
            <v>22427</v>
          </cell>
          <cell r="BJ58">
            <v>1743</v>
          </cell>
          <cell r="BK58">
            <v>2038</v>
          </cell>
          <cell r="BL58">
            <v>1739</v>
          </cell>
          <cell r="BM58">
            <v>3159</v>
          </cell>
          <cell r="BX58">
            <v>1743</v>
          </cell>
          <cell r="BY58">
            <v>3781</v>
          </cell>
          <cell r="BZ58">
            <v>5520</v>
          </cell>
          <cell r="CA58">
            <v>8679</v>
          </cell>
          <cell r="CB58">
            <v>8679</v>
          </cell>
          <cell r="CC58">
            <v>8679</v>
          </cell>
          <cell r="CD58">
            <v>8679</v>
          </cell>
          <cell r="CE58">
            <v>8679</v>
          </cell>
          <cell r="CF58">
            <v>8679</v>
          </cell>
          <cell r="CG58">
            <v>8679</v>
          </cell>
          <cell r="CH58">
            <v>8679</v>
          </cell>
          <cell r="CI58">
            <v>8679</v>
          </cell>
          <cell r="CL58">
            <v>2961</v>
          </cell>
          <cell r="CM58">
            <v>3524</v>
          </cell>
          <cell r="CN58">
            <v>4274</v>
          </cell>
          <cell r="CO58">
            <v>3141</v>
          </cell>
          <cell r="CZ58">
            <v>2961</v>
          </cell>
          <cell r="DA58">
            <v>6485</v>
          </cell>
          <cell r="DB58">
            <v>10759</v>
          </cell>
          <cell r="DC58">
            <v>13900</v>
          </cell>
          <cell r="DD58">
            <v>13900</v>
          </cell>
          <cell r="DE58">
            <v>13900</v>
          </cell>
          <cell r="DF58">
            <v>13900</v>
          </cell>
          <cell r="DG58">
            <v>13900</v>
          </cell>
          <cell r="DH58">
            <v>13900</v>
          </cell>
          <cell r="DI58">
            <v>13900</v>
          </cell>
          <cell r="DJ58">
            <v>13900</v>
          </cell>
          <cell r="DK58">
            <v>13900</v>
          </cell>
          <cell r="DN58">
            <v>616</v>
          </cell>
          <cell r="DO58">
            <v>807</v>
          </cell>
          <cell r="DP58">
            <v>966</v>
          </cell>
          <cell r="DQ58">
            <v>827</v>
          </cell>
          <cell r="EB58">
            <v>616</v>
          </cell>
          <cell r="EC58">
            <v>1423</v>
          </cell>
          <cell r="ED58">
            <v>2389</v>
          </cell>
          <cell r="EE58">
            <v>3216</v>
          </cell>
          <cell r="EF58">
            <v>3216</v>
          </cell>
          <cell r="EG58">
            <v>3216</v>
          </cell>
          <cell r="EH58">
            <v>3216</v>
          </cell>
          <cell r="EI58">
            <v>3216</v>
          </cell>
          <cell r="EJ58">
            <v>3216</v>
          </cell>
          <cell r="EK58">
            <v>3216</v>
          </cell>
          <cell r="EL58">
            <v>3216</v>
          </cell>
          <cell r="EM58">
            <v>3216</v>
          </cell>
        </row>
        <row r="59">
          <cell r="A59" t="str">
            <v>Standard Cost at Actual Volume &amp; Mix</v>
          </cell>
          <cell r="B59" t="str">
            <v>Standard Cost at Actual Volume &amp; Mix</v>
          </cell>
          <cell r="F59">
            <v>68378454.203724667</v>
          </cell>
          <cell r="G59">
            <v>71013366.647249103</v>
          </cell>
          <cell r="H59">
            <v>80549526.320801407</v>
          </cell>
          <cell r="I59">
            <v>68830650.178415895</v>
          </cell>
          <cell r="T59">
            <v>68378454.203724667</v>
          </cell>
          <cell r="U59">
            <v>139391820.85097378</v>
          </cell>
          <cell r="V59">
            <v>219941347.17177519</v>
          </cell>
          <cell r="W59">
            <v>288771997.35019112</v>
          </cell>
          <cell r="X59">
            <v>288771997.35019112</v>
          </cell>
          <cell r="Y59">
            <v>288771997.35019112</v>
          </cell>
          <cell r="Z59">
            <v>288771997.35019112</v>
          </cell>
          <cell r="AA59">
            <v>288771997.35019112</v>
          </cell>
          <cell r="AB59">
            <v>288771997.35019112</v>
          </cell>
          <cell r="AC59">
            <v>288771997.35019112</v>
          </cell>
          <cell r="AD59">
            <v>288771997.35019112</v>
          </cell>
          <cell r="AE59">
            <v>288771997.35019112</v>
          </cell>
          <cell r="AH59">
            <v>26687687.033069074</v>
          </cell>
          <cell r="AI59">
            <v>30381151.874673642</v>
          </cell>
          <cell r="AJ59">
            <v>33173001.151976999</v>
          </cell>
          <cell r="AK59">
            <v>25769096.611628</v>
          </cell>
          <cell r="AV59">
            <v>26687687.033069074</v>
          </cell>
          <cell r="AW59">
            <v>57068838.907742716</v>
          </cell>
          <cell r="AX59">
            <v>90241840.059719712</v>
          </cell>
          <cell r="AY59">
            <v>116010936.67134771</v>
          </cell>
          <cell r="AZ59">
            <v>116010936.67134771</v>
          </cell>
          <cell r="BA59">
            <v>116010936.67134771</v>
          </cell>
          <cell r="BB59">
            <v>116010936.67134771</v>
          </cell>
          <cell r="BC59">
            <v>116010936.67134771</v>
          </cell>
          <cell r="BD59">
            <v>116010936.67134771</v>
          </cell>
          <cell r="BE59">
            <v>116010936.67134771</v>
          </cell>
          <cell r="BF59">
            <v>116010936.67134771</v>
          </cell>
          <cell r="BG59">
            <v>116010936.67134771</v>
          </cell>
          <cell r="BJ59">
            <v>8645467.1130000018</v>
          </cell>
          <cell r="BK59">
            <v>10195117.482100001</v>
          </cell>
          <cell r="BL59">
            <v>8891738.7223000005</v>
          </cell>
          <cell r="BM59">
            <v>15665639.0844</v>
          </cell>
          <cell r="BX59">
            <v>8645467.1130000018</v>
          </cell>
          <cell r="BY59">
            <v>18840584.595100001</v>
          </cell>
          <cell r="BZ59">
            <v>27732323.317400001</v>
          </cell>
          <cell r="CA59">
            <v>43397962.401799999</v>
          </cell>
          <cell r="CB59">
            <v>43397962.401799999</v>
          </cell>
          <cell r="CC59">
            <v>43397962.401799999</v>
          </cell>
          <cell r="CD59">
            <v>43397962.401799999</v>
          </cell>
          <cell r="CE59">
            <v>43397962.401799999</v>
          </cell>
          <cell r="CF59">
            <v>43397962.401799999</v>
          </cell>
          <cell r="CG59">
            <v>43397962.401799999</v>
          </cell>
          <cell r="CH59">
            <v>43397962.401799999</v>
          </cell>
          <cell r="CI59">
            <v>43397962.401799999</v>
          </cell>
          <cell r="CL59">
            <v>19732103.543878965</v>
          </cell>
          <cell r="CM59">
            <v>23669406.62072096</v>
          </cell>
          <cell r="CN59">
            <v>28963174.193878401</v>
          </cell>
          <cell r="CO59">
            <v>20718804.523070399</v>
          </cell>
          <cell r="CZ59">
            <v>19732103.543878965</v>
          </cell>
          <cell r="DA59">
            <v>43401510.164599925</v>
          </cell>
          <cell r="DB59">
            <v>72364684.358478323</v>
          </cell>
          <cell r="DC59">
            <v>93083488.881548718</v>
          </cell>
          <cell r="DD59">
            <v>93083488.881548718</v>
          </cell>
          <cell r="DE59">
            <v>93083488.881548718</v>
          </cell>
          <cell r="DF59">
            <v>93083488.881548718</v>
          </cell>
          <cell r="DG59">
            <v>93083488.881548718</v>
          </cell>
          <cell r="DH59">
            <v>93083488.881548718</v>
          </cell>
          <cell r="DI59">
            <v>93083488.881548718</v>
          </cell>
          <cell r="DJ59">
            <v>93083488.881548718</v>
          </cell>
          <cell r="DK59">
            <v>93083488.881548718</v>
          </cell>
          <cell r="DN59">
            <v>4372998.8005775213</v>
          </cell>
          <cell r="DO59">
            <v>5850755.7252109228</v>
          </cell>
          <cell r="DP59">
            <v>7103067.0968614202</v>
          </cell>
          <cell r="DQ59">
            <v>5764376.7479776898</v>
          </cell>
          <cell r="EB59">
            <v>4372998.8005775213</v>
          </cell>
          <cell r="EC59">
            <v>10223754.525788445</v>
          </cell>
          <cell r="ED59">
            <v>17326821.622649863</v>
          </cell>
          <cell r="EE59">
            <v>23091198.370627552</v>
          </cell>
          <cell r="EF59">
            <v>23091198.370627552</v>
          </cell>
          <cell r="EG59">
            <v>23091198.370627552</v>
          </cell>
          <cell r="EH59">
            <v>23091198.370627552</v>
          </cell>
          <cell r="EI59">
            <v>23091198.370627552</v>
          </cell>
          <cell r="EJ59">
            <v>23091198.370627552</v>
          </cell>
          <cell r="EK59">
            <v>23091198.370627552</v>
          </cell>
          <cell r="EL59">
            <v>23091198.370627552</v>
          </cell>
          <cell r="EM59">
            <v>23091198.370627552</v>
          </cell>
        </row>
        <row r="60">
          <cell r="A60" t="str">
            <v>TurnoverTotal (incl. F&amp;I)</v>
          </cell>
          <cell r="B60" t="str">
            <v>Turnover</v>
          </cell>
          <cell r="C60" t="str">
            <v>Total (incl. F&amp;I)</v>
          </cell>
          <cell r="F60">
            <v>78439069</v>
          </cell>
          <cell r="G60">
            <v>80380148</v>
          </cell>
          <cell r="H60">
            <v>91095275</v>
          </cell>
          <cell r="I60">
            <v>77816489</v>
          </cell>
          <cell r="T60">
            <v>78439069</v>
          </cell>
          <cell r="U60">
            <v>158819217</v>
          </cell>
          <cell r="V60">
            <v>249914492</v>
          </cell>
          <cell r="W60">
            <v>327730981</v>
          </cell>
          <cell r="X60">
            <v>327730981</v>
          </cell>
          <cell r="Y60">
            <v>327730981</v>
          </cell>
          <cell r="Z60">
            <v>327730981</v>
          </cell>
          <cell r="AA60">
            <v>327730981</v>
          </cell>
          <cell r="AB60">
            <v>327730981</v>
          </cell>
          <cell r="AC60">
            <v>327730981</v>
          </cell>
          <cell r="AD60">
            <v>327730981</v>
          </cell>
          <cell r="AE60">
            <v>327730981</v>
          </cell>
          <cell r="AH60">
            <v>33104486</v>
          </cell>
          <cell r="AI60">
            <v>36641780</v>
          </cell>
          <cell r="AJ60">
            <v>40156793</v>
          </cell>
          <cell r="AK60">
            <v>31309599</v>
          </cell>
          <cell r="AV60">
            <v>33104486</v>
          </cell>
          <cell r="AW60">
            <v>69746266</v>
          </cell>
          <cell r="AX60">
            <v>109903059</v>
          </cell>
          <cell r="AY60">
            <v>141212658</v>
          </cell>
          <cell r="AZ60">
            <v>141212658</v>
          </cell>
          <cell r="BA60">
            <v>141212658</v>
          </cell>
          <cell r="BB60">
            <v>141212658</v>
          </cell>
          <cell r="BC60">
            <v>141212658</v>
          </cell>
          <cell r="BD60">
            <v>141212658</v>
          </cell>
          <cell r="BE60">
            <v>141212658</v>
          </cell>
          <cell r="BF60">
            <v>141212658</v>
          </cell>
          <cell r="BG60">
            <v>141212658</v>
          </cell>
          <cell r="BJ60">
            <v>10763659</v>
          </cell>
          <cell r="BK60">
            <v>12429824</v>
          </cell>
          <cell r="BL60">
            <v>10820843</v>
          </cell>
          <cell r="BM60">
            <v>19194830</v>
          </cell>
          <cell r="BX60">
            <v>10763659</v>
          </cell>
          <cell r="BY60">
            <v>23193483</v>
          </cell>
          <cell r="BZ60">
            <v>34014326</v>
          </cell>
          <cell r="CA60">
            <v>53209156</v>
          </cell>
          <cell r="CB60">
            <v>53209156</v>
          </cell>
          <cell r="CC60">
            <v>53209156</v>
          </cell>
          <cell r="CD60">
            <v>53209156</v>
          </cell>
          <cell r="CE60">
            <v>53209156</v>
          </cell>
          <cell r="CF60">
            <v>53209156</v>
          </cell>
          <cell r="CG60">
            <v>53209156</v>
          </cell>
          <cell r="CH60">
            <v>53209156</v>
          </cell>
          <cell r="CI60">
            <v>53209156</v>
          </cell>
          <cell r="CL60">
            <v>23868792</v>
          </cell>
          <cell r="CM60">
            <v>28638608</v>
          </cell>
          <cell r="CN60">
            <v>34984797</v>
          </cell>
          <cell r="CO60">
            <v>25113316</v>
          </cell>
          <cell r="CZ60">
            <v>23868792</v>
          </cell>
          <cell r="DA60">
            <v>52507400</v>
          </cell>
          <cell r="DB60">
            <v>87492197</v>
          </cell>
          <cell r="DC60">
            <v>112605513</v>
          </cell>
          <cell r="DD60">
            <v>112605513</v>
          </cell>
          <cell r="DE60">
            <v>112605513</v>
          </cell>
          <cell r="DF60">
            <v>112605513</v>
          </cell>
          <cell r="DG60">
            <v>112605513</v>
          </cell>
          <cell r="DH60">
            <v>112605513</v>
          </cell>
          <cell r="DI60">
            <v>112605513</v>
          </cell>
          <cell r="DJ60">
            <v>112605513</v>
          </cell>
          <cell r="DK60">
            <v>112605513</v>
          </cell>
          <cell r="DN60">
            <v>5266776</v>
          </cell>
          <cell r="DO60">
            <v>7031547</v>
          </cell>
          <cell r="DP60">
            <v>8539947</v>
          </cell>
          <cell r="DQ60">
            <v>6951726</v>
          </cell>
          <cell r="EB60">
            <v>5266776</v>
          </cell>
          <cell r="EC60">
            <v>12298323</v>
          </cell>
          <cell r="ED60">
            <v>20838270</v>
          </cell>
          <cell r="EE60">
            <v>27789996</v>
          </cell>
          <cell r="EF60">
            <v>27789996</v>
          </cell>
          <cell r="EG60">
            <v>27789996</v>
          </cell>
          <cell r="EH60">
            <v>27789996</v>
          </cell>
          <cell r="EI60">
            <v>27789996</v>
          </cell>
          <cell r="EJ60">
            <v>27789996</v>
          </cell>
          <cell r="EK60">
            <v>27789996</v>
          </cell>
          <cell r="EL60">
            <v>27789996</v>
          </cell>
          <cell r="EM60">
            <v>27789996</v>
          </cell>
        </row>
        <row r="61">
          <cell r="A61" t="str">
            <v>Settlement</v>
          </cell>
          <cell r="B61" t="str">
            <v/>
          </cell>
          <cell r="C61" t="str">
            <v>Settlement</v>
          </cell>
          <cell r="F61">
            <v>0</v>
          </cell>
          <cell r="G61">
            <v>-1209080.3999999999</v>
          </cell>
          <cell r="H61">
            <v>-3261929.44</v>
          </cell>
          <cell r="I61">
            <v>-2010986.38</v>
          </cell>
          <cell r="T61">
            <v>0</v>
          </cell>
          <cell r="U61">
            <v>-1209080.3999999999</v>
          </cell>
          <cell r="V61">
            <v>-4471009.84</v>
          </cell>
          <cell r="W61">
            <v>-6481996.2199999997</v>
          </cell>
          <cell r="X61">
            <v>-6481996.2199999997</v>
          </cell>
          <cell r="Y61">
            <v>-6481996.2199999997</v>
          </cell>
          <cell r="Z61">
            <v>-6481996.2199999997</v>
          </cell>
          <cell r="AA61">
            <v>-6481996.2199999997</v>
          </cell>
          <cell r="AB61">
            <v>-6481996.2199999997</v>
          </cell>
          <cell r="AC61">
            <v>-6481996.2199999997</v>
          </cell>
          <cell r="AD61">
            <v>-6481996.2199999997</v>
          </cell>
          <cell r="AE61">
            <v>-6481996.2199999997</v>
          </cell>
          <cell r="AH61">
            <v>0</v>
          </cell>
          <cell r="AI61">
            <v>-512993.1</v>
          </cell>
          <cell r="AJ61">
            <v>-2626972.14</v>
          </cell>
          <cell r="AK61">
            <v>-1575983.8</v>
          </cell>
          <cell r="AV61">
            <v>0</v>
          </cell>
          <cell r="AW61">
            <v>-512993.1</v>
          </cell>
          <cell r="AX61">
            <v>-3139965.24</v>
          </cell>
          <cell r="AY61">
            <v>-4715949.04</v>
          </cell>
          <cell r="AZ61">
            <v>-4715949.04</v>
          </cell>
          <cell r="BA61">
            <v>-4715949.04</v>
          </cell>
          <cell r="BB61">
            <v>-4715949.04</v>
          </cell>
          <cell r="BC61">
            <v>-4715949.04</v>
          </cell>
          <cell r="BD61">
            <v>-4715949.04</v>
          </cell>
          <cell r="BE61">
            <v>-4715949.04</v>
          </cell>
          <cell r="BF61">
            <v>-4715949.04</v>
          </cell>
          <cell r="BG61">
            <v>-4715949.04</v>
          </cell>
          <cell r="BJ61">
            <v>0</v>
          </cell>
          <cell r="BK61">
            <v>-509008.29</v>
          </cell>
          <cell r="BL61">
            <v>-690005.66</v>
          </cell>
          <cell r="BM61">
            <v>-638995.55000000005</v>
          </cell>
          <cell r="BX61">
            <v>0</v>
          </cell>
          <cell r="BY61">
            <v>-509008.29</v>
          </cell>
          <cell r="BZ61">
            <v>-1199013.95</v>
          </cell>
          <cell r="CA61">
            <v>-1838009.5</v>
          </cell>
          <cell r="CB61">
            <v>-1838009.5</v>
          </cell>
          <cell r="CC61">
            <v>-1838009.5</v>
          </cell>
          <cell r="CD61">
            <v>-1838009.5</v>
          </cell>
          <cell r="CE61">
            <v>-1838009.5</v>
          </cell>
          <cell r="CF61">
            <v>-1838009.5</v>
          </cell>
          <cell r="CG61">
            <v>-1838009.5</v>
          </cell>
          <cell r="CH61">
            <v>-1838009.5</v>
          </cell>
          <cell r="CI61">
            <v>-1838009.5</v>
          </cell>
          <cell r="CL61">
            <v>0</v>
          </cell>
          <cell r="CM61">
            <v>1563531.2</v>
          </cell>
          <cell r="CN61">
            <v>-905985.16</v>
          </cell>
          <cell r="CO61">
            <v>-804170.25</v>
          </cell>
          <cell r="CZ61">
            <v>0</v>
          </cell>
          <cell r="DA61">
            <v>1563531.2</v>
          </cell>
          <cell r="DB61">
            <v>657546.03999999992</v>
          </cell>
          <cell r="DC61">
            <v>-146624.21000000008</v>
          </cell>
          <cell r="DD61">
            <v>-146624.21000000008</v>
          </cell>
          <cell r="DE61">
            <v>-146624.21000000008</v>
          </cell>
          <cell r="DF61">
            <v>-146624.21000000008</v>
          </cell>
          <cell r="DG61">
            <v>-146624.21000000008</v>
          </cell>
          <cell r="DH61">
            <v>-146624.21000000008</v>
          </cell>
          <cell r="DI61">
            <v>-146624.21000000008</v>
          </cell>
          <cell r="DJ61">
            <v>-146624.21000000008</v>
          </cell>
          <cell r="DK61">
            <v>-146624.21000000008</v>
          </cell>
          <cell r="DN61">
            <v>0</v>
          </cell>
          <cell r="DO61">
            <v>536000.07999999996</v>
          </cell>
          <cell r="DP61">
            <v>-672997.65</v>
          </cell>
          <cell r="DQ61">
            <v>-53999.4</v>
          </cell>
          <cell r="EB61">
            <v>0</v>
          </cell>
          <cell r="EC61">
            <v>536000.07999999996</v>
          </cell>
          <cell r="ED61">
            <v>-136997.57000000007</v>
          </cell>
          <cell r="EE61">
            <v>-190996.97000000006</v>
          </cell>
          <cell r="EF61">
            <v>-190996.97000000006</v>
          </cell>
          <cell r="EG61">
            <v>-190996.97000000006</v>
          </cell>
          <cell r="EH61">
            <v>-190996.97000000006</v>
          </cell>
          <cell r="EI61">
            <v>-190996.97000000006</v>
          </cell>
          <cell r="EJ61">
            <v>-190996.97000000006</v>
          </cell>
          <cell r="EK61">
            <v>-190996.97000000006</v>
          </cell>
          <cell r="EL61">
            <v>-190996.97000000006</v>
          </cell>
          <cell r="EM61">
            <v>-190996.97000000006</v>
          </cell>
        </row>
        <row r="62">
          <cell r="A62" t="str">
            <v>Freight &amp; Insurance</v>
          </cell>
          <cell r="B62" t="str">
            <v/>
          </cell>
          <cell r="C62" t="str">
            <v>Freight &amp; Insurance</v>
          </cell>
          <cell r="F62">
            <v>857770.24</v>
          </cell>
          <cell r="G62">
            <v>963717.30999999994</v>
          </cell>
          <cell r="H62">
            <v>1067925.19</v>
          </cell>
          <cell r="I62">
            <v>990967.04</v>
          </cell>
          <cell r="T62">
            <v>857770.24</v>
          </cell>
          <cell r="U62">
            <v>1821487.5499999998</v>
          </cell>
          <cell r="V62">
            <v>2889412.7399999998</v>
          </cell>
          <cell r="W62">
            <v>3880379.78</v>
          </cell>
          <cell r="X62">
            <v>3880379.78</v>
          </cell>
          <cell r="Y62">
            <v>3880379.78</v>
          </cell>
          <cell r="Z62">
            <v>3880379.78</v>
          </cell>
          <cell r="AA62">
            <v>3880379.78</v>
          </cell>
          <cell r="AB62">
            <v>3880379.78</v>
          </cell>
          <cell r="AC62">
            <v>3880379.78</v>
          </cell>
          <cell r="AD62">
            <v>3880379.78</v>
          </cell>
          <cell r="AE62">
            <v>3880379.78</v>
          </cell>
          <cell r="AH62">
            <v>309141.79000000004</v>
          </cell>
          <cell r="AI62">
            <v>364435.55000000005</v>
          </cell>
          <cell r="AJ62">
            <v>398474.02</v>
          </cell>
          <cell r="AK62">
            <v>426179.35</v>
          </cell>
          <cell r="AV62">
            <v>309141.79000000004</v>
          </cell>
          <cell r="AW62">
            <v>673577.34000000008</v>
          </cell>
          <cell r="AX62">
            <v>1072051.3600000001</v>
          </cell>
          <cell r="AY62">
            <v>1498230.71</v>
          </cell>
          <cell r="AZ62">
            <v>1498230.71</v>
          </cell>
          <cell r="BA62">
            <v>1498230.71</v>
          </cell>
          <cell r="BB62">
            <v>1498230.71</v>
          </cell>
          <cell r="BC62">
            <v>1498230.71</v>
          </cell>
          <cell r="BD62">
            <v>1498230.71</v>
          </cell>
          <cell r="BE62">
            <v>1498230.71</v>
          </cell>
          <cell r="BF62">
            <v>1498230.71</v>
          </cell>
          <cell r="BG62">
            <v>1498230.71</v>
          </cell>
          <cell r="BJ62">
            <v>136752.62</v>
          </cell>
          <cell r="BK62">
            <v>175351.54</v>
          </cell>
          <cell r="BL62">
            <v>159014.78</v>
          </cell>
          <cell r="BM62">
            <v>325775.56</v>
          </cell>
          <cell r="BX62">
            <v>136752.62</v>
          </cell>
          <cell r="BY62">
            <v>312104.16000000003</v>
          </cell>
          <cell r="BZ62">
            <v>471118.94000000006</v>
          </cell>
          <cell r="CA62">
            <v>796894.5</v>
          </cell>
          <cell r="CB62">
            <v>796894.5</v>
          </cell>
          <cell r="CC62">
            <v>796894.5</v>
          </cell>
          <cell r="CD62">
            <v>796894.5</v>
          </cell>
          <cell r="CE62">
            <v>796894.5</v>
          </cell>
          <cell r="CF62">
            <v>796894.5</v>
          </cell>
          <cell r="CG62">
            <v>796894.5</v>
          </cell>
          <cell r="CH62">
            <v>796894.5</v>
          </cell>
          <cell r="CI62">
            <v>796894.5</v>
          </cell>
          <cell r="CL62">
            <v>220244.88999999998</v>
          </cell>
          <cell r="CM62">
            <v>303363.82</v>
          </cell>
          <cell r="CN62">
            <v>340900.3</v>
          </cell>
          <cell r="CO62">
            <v>311267.78000000003</v>
          </cell>
          <cell r="CZ62">
            <v>220244.88999999998</v>
          </cell>
          <cell r="DA62">
            <v>523608.70999999996</v>
          </cell>
          <cell r="DB62">
            <v>864509.01</v>
          </cell>
          <cell r="DC62">
            <v>1175776.79</v>
          </cell>
          <cell r="DD62">
            <v>1175776.79</v>
          </cell>
          <cell r="DE62">
            <v>1175776.79</v>
          </cell>
          <cell r="DF62">
            <v>1175776.79</v>
          </cell>
          <cell r="DG62">
            <v>1175776.79</v>
          </cell>
          <cell r="DH62">
            <v>1175776.79</v>
          </cell>
          <cell r="DI62">
            <v>1175776.79</v>
          </cell>
          <cell r="DJ62">
            <v>1175776.79</v>
          </cell>
          <cell r="DK62">
            <v>1175776.79</v>
          </cell>
          <cell r="DN62">
            <v>50658.57</v>
          </cell>
          <cell r="DO62">
            <v>70518.59</v>
          </cell>
          <cell r="DP62">
            <v>79517.149999999994</v>
          </cell>
          <cell r="DQ62">
            <v>81289.069999999992</v>
          </cell>
          <cell r="EB62">
            <v>50658.57</v>
          </cell>
          <cell r="EC62">
            <v>121177.16</v>
          </cell>
          <cell r="ED62">
            <v>200694.31</v>
          </cell>
          <cell r="EE62">
            <v>281983.38</v>
          </cell>
          <cell r="EF62">
            <v>281983.38</v>
          </cell>
          <cell r="EG62">
            <v>281983.38</v>
          </cell>
          <cell r="EH62">
            <v>281983.38</v>
          </cell>
          <cell r="EI62">
            <v>281983.38</v>
          </cell>
          <cell r="EJ62">
            <v>281983.38</v>
          </cell>
          <cell r="EK62">
            <v>281983.38</v>
          </cell>
          <cell r="EL62">
            <v>281983.38</v>
          </cell>
          <cell r="EM62">
            <v>281983.38</v>
          </cell>
        </row>
        <row r="63">
          <cell r="A63" t="str">
            <v>Total (excl. F&amp;I)</v>
          </cell>
          <cell r="B63" t="str">
            <v/>
          </cell>
          <cell r="C63" t="str">
            <v>Total (excl. F&amp;I)</v>
          </cell>
          <cell r="F63">
            <v>79296839.239999995</v>
          </cell>
          <cell r="G63">
            <v>80134784.909999996</v>
          </cell>
          <cell r="H63">
            <v>88901270.75</v>
          </cell>
          <cell r="I63">
            <v>76796469.660000011</v>
          </cell>
          <cell r="T63">
            <v>79296839.239999995</v>
          </cell>
          <cell r="U63">
            <v>159431624.14999998</v>
          </cell>
          <cell r="V63">
            <v>248332894.89999998</v>
          </cell>
          <cell r="W63">
            <v>325129364.56</v>
          </cell>
          <cell r="X63">
            <v>325129364.56</v>
          </cell>
          <cell r="Y63">
            <v>325129364.56</v>
          </cell>
          <cell r="Z63">
            <v>325129364.56</v>
          </cell>
          <cell r="AA63">
            <v>325129364.56</v>
          </cell>
          <cell r="AB63">
            <v>325129364.56</v>
          </cell>
          <cell r="AC63">
            <v>325129364.56</v>
          </cell>
          <cell r="AD63">
            <v>325129364.56</v>
          </cell>
          <cell r="AE63">
            <v>325129364.56</v>
          </cell>
          <cell r="AH63">
            <v>33413627.789999999</v>
          </cell>
          <cell r="AI63">
            <v>36493222.449999996</v>
          </cell>
          <cell r="AJ63">
            <v>37928294.880000003</v>
          </cell>
          <cell r="AK63">
            <v>30159794.550000001</v>
          </cell>
          <cell r="AV63">
            <v>33413627.789999999</v>
          </cell>
          <cell r="AW63">
            <v>69906850.239999995</v>
          </cell>
          <cell r="AX63">
            <v>107835145.12</v>
          </cell>
          <cell r="AY63">
            <v>137994939.67000002</v>
          </cell>
          <cell r="AZ63">
            <v>137994939.67000002</v>
          </cell>
          <cell r="BA63">
            <v>137994939.67000002</v>
          </cell>
          <cell r="BB63">
            <v>137994939.67000002</v>
          </cell>
          <cell r="BC63">
            <v>137994939.67000002</v>
          </cell>
          <cell r="BD63">
            <v>137994939.67000002</v>
          </cell>
          <cell r="BE63">
            <v>137994939.67000002</v>
          </cell>
          <cell r="BF63">
            <v>137994939.67000002</v>
          </cell>
          <cell r="BG63">
            <v>137994939.67000002</v>
          </cell>
          <cell r="BJ63">
            <v>10900411.619999999</v>
          </cell>
          <cell r="BK63">
            <v>12096167.25</v>
          </cell>
          <cell r="BL63">
            <v>10289852.119999999</v>
          </cell>
          <cell r="BM63">
            <v>18881610.009999998</v>
          </cell>
          <cell r="BX63">
            <v>10900411.619999999</v>
          </cell>
          <cell r="BY63">
            <v>22996578.869999997</v>
          </cell>
          <cell r="BZ63">
            <v>33286430.989999995</v>
          </cell>
          <cell r="CA63">
            <v>52168040.999999993</v>
          </cell>
          <cell r="CB63">
            <v>52168040.999999993</v>
          </cell>
          <cell r="CC63">
            <v>52168040.999999993</v>
          </cell>
          <cell r="CD63">
            <v>52168040.999999993</v>
          </cell>
          <cell r="CE63">
            <v>52168040.999999993</v>
          </cell>
          <cell r="CF63">
            <v>52168040.999999993</v>
          </cell>
          <cell r="CG63">
            <v>52168040.999999993</v>
          </cell>
          <cell r="CH63">
            <v>52168040.999999993</v>
          </cell>
          <cell r="CI63">
            <v>52168040.999999993</v>
          </cell>
          <cell r="CL63">
            <v>24089036.890000001</v>
          </cell>
          <cell r="CM63">
            <v>30505503.02</v>
          </cell>
          <cell r="CN63">
            <v>34419712.140000001</v>
          </cell>
          <cell r="CO63">
            <v>24620413.530000001</v>
          </cell>
          <cell r="CZ63">
            <v>24089036.890000001</v>
          </cell>
          <cell r="DA63">
            <v>54594539.909999996</v>
          </cell>
          <cell r="DB63">
            <v>89014252.049999997</v>
          </cell>
          <cell r="DC63">
            <v>113634665.58</v>
          </cell>
          <cell r="DD63">
            <v>113634665.58</v>
          </cell>
          <cell r="DE63">
            <v>113634665.58</v>
          </cell>
          <cell r="DF63">
            <v>113634665.58</v>
          </cell>
          <cell r="DG63">
            <v>113634665.58</v>
          </cell>
          <cell r="DH63">
            <v>113634665.58</v>
          </cell>
          <cell r="DI63">
            <v>113634665.58</v>
          </cell>
          <cell r="DJ63">
            <v>113634665.58</v>
          </cell>
          <cell r="DK63">
            <v>113634665.58</v>
          </cell>
          <cell r="DN63">
            <v>5317434.57</v>
          </cell>
          <cell r="DO63">
            <v>7638065.6699999999</v>
          </cell>
          <cell r="DP63">
            <v>7946466.5</v>
          </cell>
          <cell r="DQ63">
            <v>6979015.6699999999</v>
          </cell>
          <cell r="EB63">
            <v>5317434.57</v>
          </cell>
          <cell r="EC63">
            <v>12955500.24</v>
          </cell>
          <cell r="ED63">
            <v>20901966.740000002</v>
          </cell>
          <cell r="EE63">
            <v>27880982.410000004</v>
          </cell>
          <cell r="EF63">
            <v>27880982.410000004</v>
          </cell>
          <cell r="EG63">
            <v>27880982.410000004</v>
          </cell>
          <cell r="EH63">
            <v>27880982.410000004</v>
          </cell>
          <cell r="EI63">
            <v>27880982.410000004</v>
          </cell>
          <cell r="EJ63">
            <v>27880982.410000004</v>
          </cell>
          <cell r="EK63">
            <v>27880982.410000004</v>
          </cell>
          <cell r="EL63">
            <v>27880982.410000004</v>
          </cell>
          <cell r="EM63">
            <v>27880982.410000004</v>
          </cell>
        </row>
        <row r="64">
          <cell r="A64" t="str">
            <v>VariableMaterial CostRaw Material</v>
          </cell>
          <cell r="B64" t="str">
            <v>Variable</v>
          </cell>
          <cell r="C64" t="str">
            <v>Material Cost</v>
          </cell>
          <cell r="D64" t="str">
            <v>Raw Material</v>
          </cell>
          <cell r="F64">
            <v>2375611.88</v>
          </cell>
          <cell r="G64">
            <v>2418739.36</v>
          </cell>
          <cell r="H64">
            <v>2693228.46</v>
          </cell>
          <cell r="I64">
            <v>2174904.21</v>
          </cell>
          <cell r="T64">
            <v>2375611.88</v>
          </cell>
          <cell r="U64">
            <v>4794351.24</v>
          </cell>
          <cell r="V64">
            <v>7487579.7000000002</v>
          </cell>
          <cell r="W64">
            <v>9662483.9100000001</v>
          </cell>
          <cell r="X64">
            <v>9662483.9100000001</v>
          </cell>
          <cell r="Y64">
            <v>9662483.9100000001</v>
          </cell>
          <cell r="Z64">
            <v>9662483.9100000001</v>
          </cell>
          <cell r="AA64">
            <v>9662483.9100000001</v>
          </cell>
          <cell r="AB64">
            <v>9662483.9100000001</v>
          </cell>
          <cell r="AC64">
            <v>9662483.9100000001</v>
          </cell>
          <cell r="AD64">
            <v>9662483.9100000001</v>
          </cell>
          <cell r="AE64">
            <v>9662483.9100000001</v>
          </cell>
          <cell r="AH64">
            <v>1094721.6000000001</v>
          </cell>
          <cell r="AI64">
            <v>1218582.78</v>
          </cell>
          <cell r="AJ64">
            <v>1307841.45</v>
          </cell>
          <cell r="AK64">
            <v>965029.88</v>
          </cell>
          <cell r="AV64">
            <v>1094721.6000000001</v>
          </cell>
          <cell r="AW64">
            <v>2313304.38</v>
          </cell>
          <cell r="AX64">
            <v>3621145.83</v>
          </cell>
          <cell r="AY64">
            <v>4586175.71</v>
          </cell>
          <cell r="AZ64">
            <v>4586175.71</v>
          </cell>
          <cell r="BA64">
            <v>4586175.71</v>
          </cell>
          <cell r="BB64">
            <v>4586175.71</v>
          </cell>
          <cell r="BC64">
            <v>4586175.71</v>
          </cell>
          <cell r="BD64">
            <v>4586175.71</v>
          </cell>
          <cell r="BE64">
            <v>4586175.71</v>
          </cell>
          <cell r="BF64">
            <v>4586175.71</v>
          </cell>
          <cell r="BG64">
            <v>4586175.71</v>
          </cell>
          <cell r="BJ64">
            <v>363101.76</v>
          </cell>
          <cell r="BK64">
            <v>424759.95999999996</v>
          </cell>
          <cell r="BL64">
            <v>354860.33999999997</v>
          </cell>
          <cell r="BM64">
            <v>626843.22</v>
          </cell>
          <cell r="BX64">
            <v>363101.76</v>
          </cell>
          <cell r="BY64">
            <v>787861.72</v>
          </cell>
          <cell r="BZ64">
            <v>1142722.06</v>
          </cell>
          <cell r="CA64">
            <v>1769565.28</v>
          </cell>
          <cell r="CB64">
            <v>1769565.28</v>
          </cell>
          <cell r="CC64">
            <v>1769565.28</v>
          </cell>
          <cell r="CD64">
            <v>1769565.28</v>
          </cell>
          <cell r="CE64">
            <v>1769565.28</v>
          </cell>
          <cell r="CF64">
            <v>1769565.28</v>
          </cell>
          <cell r="CG64">
            <v>1769565.28</v>
          </cell>
          <cell r="CH64">
            <v>1769565.28</v>
          </cell>
          <cell r="CI64">
            <v>1769565.28</v>
          </cell>
          <cell r="CL64">
            <v>549634.25</v>
          </cell>
          <cell r="CM64">
            <v>654723.96</v>
          </cell>
          <cell r="CN64">
            <v>783937.08</v>
          </cell>
          <cell r="CO64">
            <v>541951.13</v>
          </cell>
          <cell r="CZ64">
            <v>549634.25</v>
          </cell>
          <cell r="DA64">
            <v>1204358.21</v>
          </cell>
          <cell r="DB64">
            <v>1988295.29</v>
          </cell>
          <cell r="DC64">
            <v>2530246.42</v>
          </cell>
          <cell r="DD64">
            <v>2530246.42</v>
          </cell>
          <cell r="DE64">
            <v>2530246.42</v>
          </cell>
          <cell r="DF64">
            <v>2530246.42</v>
          </cell>
          <cell r="DG64">
            <v>2530246.42</v>
          </cell>
          <cell r="DH64">
            <v>2530246.42</v>
          </cell>
          <cell r="DI64">
            <v>2530246.42</v>
          </cell>
          <cell r="DJ64">
            <v>2530246.42</v>
          </cell>
          <cell r="DK64">
            <v>2530246.42</v>
          </cell>
          <cell r="DN64">
            <v>114422</v>
          </cell>
          <cell r="DO64">
            <v>149690.43</v>
          </cell>
          <cell r="DP64">
            <v>176942.22</v>
          </cell>
          <cell r="DQ64">
            <v>143514.19</v>
          </cell>
          <cell r="EB64">
            <v>114422</v>
          </cell>
          <cell r="EC64">
            <v>264112.43</v>
          </cell>
          <cell r="ED64">
            <v>441054.65</v>
          </cell>
          <cell r="EE64">
            <v>584568.84000000008</v>
          </cell>
          <cell r="EF64">
            <v>584568.84000000008</v>
          </cell>
          <cell r="EG64">
            <v>584568.84000000008</v>
          </cell>
          <cell r="EH64">
            <v>584568.84000000008</v>
          </cell>
          <cell r="EI64">
            <v>584568.84000000008</v>
          </cell>
          <cell r="EJ64">
            <v>584568.84000000008</v>
          </cell>
          <cell r="EK64">
            <v>584568.84000000008</v>
          </cell>
          <cell r="EL64">
            <v>584568.84000000008</v>
          </cell>
          <cell r="EM64">
            <v>584568.84000000008</v>
          </cell>
        </row>
        <row r="65">
          <cell r="A65" t="str">
            <v>CostBought OutFrom Suppliers</v>
          </cell>
          <cell r="B65" t="str">
            <v>Cost</v>
          </cell>
          <cell r="D65" t="str">
            <v>Bought Out</v>
          </cell>
          <cell r="E65" t="str">
            <v>From Suppliers</v>
          </cell>
          <cell r="F65">
            <v>50034195.280000001</v>
          </cell>
          <cell r="G65">
            <v>50092775.830000006</v>
          </cell>
          <cell r="H65">
            <v>55637123.551573917</v>
          </cell>
          <cell r="I65">
            <v>47082794.240000002</v>
          </cell>
          <cell r="T65">
            <v>50034195.280000001</v>
          </cell>
          <cell r="U65">
            <v>100126971.11000001</v>
          </cell>
          <cell r="V65">
            <v>155764094.66157395</v>
          </cell>
          <cell r="W65">
            <v>202846888.90157396</v>
          </cell>
          <cell r="X65">
            <v>202846888.90157396</v>
          </cell>
          <cell r="Y65">
            <v>202846888.90157396</v>
          </cell>
          <cell r="Z65">
            <v>202846888.90157396</v>
          </cell>
          <cell r="AA65">
            <v>202846888.90157396</v>
          </cell>
          <cell r="AB65">
            <v>202846888.90157396</v>
          </cell>
          <cell r="AC65">
            <v>202846888.90157396</v>
          </cell>
          <cell r="AD65">
            <v>202846888.90157396</v>
          </cell>
          <cell r="AE65">
            <v>202846888.90157396</v>
          </cell>
          <cell r="AH65">
            <v>17581815.170000002</v>
          </cell>
          <cell r="AI65">
            <v>19221250.960000001</v>
          </cell>
          <cell r="AJ65">
            <v>21086264.57341288</v>
          </cell>
          <cell r="AK65">
            <v>16203683.27</v>
          </cell>
          <cell r="AV65">
            <v>17581815.170000002</v>
          </cell>
          <cell r="AW65">
            <v>36803066.130000003</v>
          </cell>
          <cell r="AX65">
            <v>57889330.703412883</v>
          </cell>
          <cell r="AY65">
            <v>74093013.973412886</v>
          </cell>
          <cell r="AZ65">
            <v>74093013.973412886</v>
          </cell>
          <cell r="BA65">
            <v>74093013.973412886</v>
          </cell>
          <cell r="BB65">
            <v>74093013.973412886</v>
          </cell>
          <cell r="BC65">
            <v>74093013.973412886</v>
          </cell>
          <cell r="BD65">
            <v>74093013.973412886</v>
          </cell>
          <cell r="BE65">
            <v>74093013.973412886</v>
          </cell>
          <cell r="BF65">
            <v>74093013.973412886</v>
          </cell>
          <cell r="BG65">
            <v>74093013.973412886</v>
          </cell>
          <cell r="BJ65">
            <v>5427806.3300000001</v>
          </cell>
          <cell r="BK65">
            <v>6202143.29</v>
          </cell>
          <cell r="BL65">
            <v>5295475.9742465401</v>
          </cell>
          <cell r="BM65">
            <v>9562829.9299999997</v>
          </cell>
          <cell r="BX65">
            <v>5427806.3300000001</v>
          </cell>
          <cell r="BY65">
            <v>11629949.620000001</v>
          </cell>
          <cell r="BZ65">
            <v>16925425.59424654</v>
          </cell>
          <cell r="CA65">
            <v>26488255.52424654</v>
          </cell>
          <cell r="CB65">
            <v>26488255.52424654</v>
          </cell>
          <cell r="CC65">
            <v>26488255.52424654</v>
          </cell>
          <cell r="CD65">
            <v>26488255.52424654</v>
          </cell>
          <cell r="CE65">
            <v>26488255.52424654</v>
          </cell>
          <cell r="CF65">
            <v>26488255.52424654</v>
          </cell>
          <cell r="CG65">
            <v>26488255.52424654</v>
          </cell>
          <cell r="CH65">
            <v>26488255.52424654</v>
          </cell>
          <cell r="CI65">
            <v>26488255.52424654</v>
          </cell>
          <cell r="CL65">
            <v>12662556.02</v>
          </cell>
          <cell r="CM65">
            <v>14780753.790000003</v>
          </cell>
          <cell r="CN65">
            <v>17772903.816838611</v>
          </cell>
          <cell r="CO65">
            <v>13099317.02</v>
          </cell>
          <cell r="CZ65">
            <v>12662556.02</v>
          </cell>
          <cell r="DA65">
            <v>27443309.810000002</v>
          </cell>
          <cell r="DB65">
            <v>45216213.62683861</v>
          </cell>
          <cell r="DC65">
            <v>58315530.646838605</v>
          </cell>
          <cell r="DD65">
            <v>58315530.646838605</v>
          </cell>
          <cell r="DE65">
            <v>58315530.646838605</v>
          </cell>
          <cell r="DF65">
            <v>58315530.646838605</v>
          </cell>
          <cell r="DG65">
            <v>58315530.646838605</v>
          </cell>
          <cell r="DH65">
            <v>58315530.646838605</v>
          </cell>
          <cell r="DI65">
            <v>58315530.646838605</v>
          </cell>
          <cell r="DJ65">
            <v>58315530.646838605</v>
          </cell>
          <cell r="DK65">
            <v>58315530.646838605</v>
          </cell>
          <cell r="DN65">
            <v>2735241.64</v>
          </cell>
          <cell r="DO65">
            <v>3531305.6100000003</v>
          </cell>
          <cell r="DP65">
            <v>4230690.4539061608</v>
          </cell>
          <cell r="DQ65">
            <v>3548276.92</v>
          </cell>
          <cell r="EB65">
            <v>2735241.64</v>
          </cell>
          <cell r="EC65">
            <v>6266547.25</v>
          </cell>
          <cell r="ED65">
            <v>10497237.70390616</v>
          </cell>
          <cell r="EE65">
            <v>14045514.62390616</v>
          </cell>
          <cell r="EF65">
            <v>14045514.62390616</v>
          </cell>
          <cell r="EG65">
            <v>14045514.62390616</v>
          </cell>
          <cell r="EH65">
            <v>14045514.62390616</v>
          </cell>
          <cell r="EI65">
            <v>14045514.62390616</v>
          </cell>
          <cell r="EJ65">
            <v>14045514.62390616</v>
          </cell>
          <cell r="EK65">
            <v>14045514.62390616</v>
          </cell>
          <cell r="EL65">
            <v>14045514.62390616</v>
          </cell>
          <cell r="EM65">
            <v>14045514.62390616</v>
          </cell>
        </row>
        <row r="66">
          <cell r="A66" t="str">
            <v>From Renault</v>
          </cell>
          <cell r="B66" t="str">
            <v/>
          </cell>
          <cell r="E66" t="str">
            <v>From Renault</v>
          </cell>
          <cell r="F66">
            <v>6820461</v>
          </cell>
          <cell r="G66">
            <v>7401372</v>
          </cell>
          <cell r="H66">
            <v>7942362.4113939581</v>
          </cell>
          <cell r="I66">
            <v>7380389</v>
          </cell>
          <cell r="T66">
            <v>6820461</v>
          </cell>
          <cell r="U66">
            <v>14221833</v>
          </cell>
          <cell r="V66">
            <v>22164195.411393959</v>
          </cell>
          <cell r="W66">
            <v>29544584.411393959</v>
          </cell>
          <cell r="X66">
            <v>29544584.411393959</v>
          </cell>
          <cell r="Y66">
            <v>29544584.411393959</v>
          </cell>
          <cell r="Z66">
            <v>29544584.411393959</v>
          </cell>
          <cell r="AA66">
            <v>29544584.411393959</v>
          </cell>
          <cell r="AB66">
            <v>29544584.411393959</v>
          </cell>
          <cell r="AC66">
            <v>29544584.411393959</v>
          </cell>
          <cell r="AD66">
            <v>29544584.411393959</v>
          </cell>
          <cell r="AE66">
            <v>29544584.411393959</v>
          </cell>
          <cell r="AH66">
            <v>1051566</v>
          </cell>
          <cell r="AI66">
            <v>1296562</v>
          </cell>
          <cell r="AJ66">
            <v>1368399.7367372708</v>
          </cell>
          <cell r="AK66">
            <v>1138075</v>
          </cell>
          <cell r="AV66">
            <v>1051566</v>
          </cell>
          <cell r="AW66">
            <v>2348128</v>
          </cell>
          <cell r="AX66">
            <v>3716527.7367372708</v>
          </cell>
          <cell r="AY66">
            <v>4854602.7367372708</v>
          </cell>
          <cell r="AZ66">
            <v>4854602.7367372708</v>
          </cell>
          <cell r="BA66">
            <v>4854602.7367372708</v>
          </cell>
          <cell r="BB66">
            <v>4854602.7367372708</v>
          </cell>
          <cell r="BC66">
            <v>4854602.7367372708</v>
          </cell>
          <cell r="BD66">
            <v>4854602.7367372708</v>
          </cell>
          <cell r="BE66">
            <v>4854602.7367372708</v>
          </cell>
          <cell r="BF66">
            <v>4854602.7367372708</v>
          </cell>
          <cell r="BG66">
            <v>4854602.7367372708</v>
          </cell>
          <cell r="BJ66">
            <v>83918</v>
          </cell>
          <cell r="BK66">
            <v>167943</v>
          </cell>
          <cell r="BL66">
            <v>148721.57591880002</v>
          </cell>
          <cell r="BM66">
            <v>136174</v>
          </cell>
          <cell r="BX66">
            <v>83918</v>
          </cell>
          <cell r="BY66">
            <v>251861</v>
          </cell>
          <cell r="BZ66">
            <v>400582.57591880002</v>
          </cell>
          <cell r="CA66">
            <v>536756.57591879996</v>
          </cell>
          <cell r="CB66">
            <v>536756.57591879996</v>
          </cell>
          <cell r="CC66">
            <v>536756.57591879996</v>
          </cell>
          <cell r="CD66">
            <v>536756.57591879996</v>
          </cell>
          <cell r="CE66">
            <v>536756.57591879996</v>
          </cell>
          <cell r="CF66">
            <v>536756.57591879996</v>
          </cell>
          <cell r="CG66">
            <v>536756.57591879996</v>
          </cell>
          <cell r="CH66">
            <v>536756.57591879996</v>
          </cell>
          <cell r="CI66">
            <v>536756.57591879996</v>
          </cell>
          <cell r="CL66">
            <v>1137174</v>
          </cell>
          <cell r="CM66">
            <v>1690602</v>
          </cell>
          <cell r="CN66">
            <v>2169395.2262467602</v>
          </cell>
          <cell r="CO66">
            <v>1091335</v>
          </cell>
          <cell r="CZ66">
            <v>1137174</v>
          </cell>
          <cell r="DA66">
            <v>2827776</v>
          </cell>
          <cell r="DB66">
            <v>4997171.2262467602</v>
          </cell>
          <cell r="DC66">
            <v>6088506.2262467602</v>
          </cell>
          <cell r="DD66">
            <v>6088506.2262467602</v>
          </cell>
          <cell r="DE66">
            <v>6088506.2262467602</v>
          </cell>
          <cell r="DF66">
            <v>6088506.2262467602</v>
          </cell>
          <cell r="DG66">
            <v>6088506.2262467602</v>
          </cell>
          <cell r="DH66">
            <v>6088506.2262467602</v>
          </cell>
          <cell r="DI66">
            <v>6088506.2262467602</v>
          </cell>
          <cell r="DJ66">
            <v>6088506.2262467602</v>
          </cell>
          <cell r="DK66">
            <v>6088506.2262467602</v>
          </cell>
          <cell r="DN66">
            <v>429816</v>
          </cell>
          <cell r="DO66">
            <v>653752</v>
          </cell>
          <cell r="DP66">
            <v>902666.69229436049</v>
          </cell>
          <cell r="DQ66">
            <v>520479</v>
          </cell>
          <cell r="EB66">
            <v>429816</v>
          </cell>
          <cell r="EC66">
            <v>1083568</v>
          </cell>
          <cell r="ED66">
            <v>1986234.6922943606</v>
          </cell>
          <cell r="EE66">
            <v>2506713.6922943606</v>
          </cell>
          <cell r="EF66">
            <v>2506713.6922943606</v>
          </cell>
          <cell r="EG66">
            <v>2506713.6922943606</v>
          </cell>
          <cell r="EH66">
            <v>2506713.6922943606</v>
          </cell>
          <cell r="EI66">
            <v>2506713.6922943606</v>
          </cell>
          <cell r="EJ66">
            <v>2506713.6922943606</v>
          </cell>
          <cell r="EK66">
            <v>2506713.6922943606</v>
          </cell>
          <cell r="EL66">
            <v>2506713.6922943606</v>
          </cell>
          <cell r="EM66">
            <v>2506713.6922943606</v>
          </cell>
        </row>
        <row r="67">
          <cell r="A67" t="str">
            <v>Exchange diffs</v>
          </cell>
          <cell r="B67" t="str">
            <v/>
          </cell>
          <cell r="E67" t="str">
            <v>Exchange diffs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</row>
        <row r="68">
          <cell r="A68" t="str">
            <v>Total</v>
          </cell>
          <cell r="B68" t="str">
            <v/>
          </cell>
          <cell r="E68" t="str">
            <v>Total</v>
          </cell>
          <cell r="F68">
            <v>56854656.280000001</v>
          </cell>
          <cell r="G68">
            <v>57494147.830000006</v>
          </cell>
          <cell r="H68">
            <v>63579485.962967873</v>
          </cell>
          <cell r="I68">
            <v>54463183.240000002</v>
          </cell>
          <cell r="T68">
            <v>56854656.280000001</v>
          </cell>
          <cell r="U68">
            <v>114348804.11000001</v>
          </cell>
          <cell r="V68">
            <v>177928290.07296789</v>
          </cell>
          <cell r="W68">
            <v>232391473.3129679</v>
          </cell>
          <cell r="X68">
            <v>232391473.3129679</v>
          </cell>
          <cell r="Y68">
            <v>232391473.3129679</v>
          </cell>
          <cell r="Z68">
            <v>232391473.3129679</v>
          </cell>
          <cell r="AA68">
            <v>232391473.3129679</v>
          </cell>
          <cell r="AB68">
            <v>232391473.3129679</v>
          </cell>
          <cell r="AC68">
            <v>232391473.3129679</v>
          </cell>
          <cell r="AD68">
            <v>232391473.3129679</v>
          </cell>
          <cell r="AE68">
            <v>232391473.3129679</v>
          </cell>
          <cell r="AH68">
            <v>18633381.170000002</v>
          </cell>
          <cell r="AI68">
            <v>20517812.960000001</v>
          </cell>
          <cell r="AJ68">
            <v>22454664.31015015</v>
          </cell>
          <cell r="AK68">
            <v>17341758.27</v>
          </cell>
          <cell r="AV68">
            <v>18633381.170000002</v>
          </cell>
          <cell r="AW68">
            <v>39151194.130000003</v>
          </cell>
          <cell r="AX68">
            <v>61605858.440150157</v>
          </cell>
          <cell r="AY68">
            <v>78947616.710150152</v>
          </cell>
          <cell r="AZ68">
            <v>78947616.710150152</v>
          </cell>
          <cell r="BA68">
            <v>78947616.710150152</v>
          </cell>
          <cell r="BB68">
            <v>78947616.710150152</v>
          </cell>
          <cell r="BC68">
            <v>78947616.710150152</v>
          </cell>
          <cell r="BD68">
            <v>78947616.710150152</v>
          </cell>
          <cell r="BE68">
            <v>78947616.710150152</v>
          </cell>
          <cell r="BF68">
            <v>78947616.710150152</v>
          </cell>
          <cell r="BG68">
            <v>78947616.710150152</v>
          </cell>
          <cell r="BJ68">
            <v>5511724.3300000001</v>
          </cell>
          <cell r="BK68">
            <v>6370086.29</v>
          </cell>
          <cell r="BL68">
            <v>5444197.5501653403</v>
          </cell>
          <cell r="BM68">
            <v>9699003.9299999997</v>
          </cell>
          <cell r="BX68">
            <v>5511724.3300000001</v>
          </cell>
          <cell r="BY68">
            <v>11881810.620000001</v>
          </cell>
          <cell r="BZ68">
            <v>17326008.170165341</v>
          </cell>
          <cell r="CA68">
            <v>27025012.100165341</v>
          </cell>
          <cell r="CB68">
            <v>27025012.100165341</v>
          </cell>
          <cell r="CC68">
            <v>27025012.100165341</v>
          </cell>
          <cell r="CD68">
            <v>27025012.100165341</v>
          </cell>
          <cell r="CE68">
            <v>27025012.100165341</v>
          </cell>
          <cell r="CF68">
            <v>27025012.100165341</v>
          </cell>
          <cell r="CG68">
            <v>27025012.100165341</v>
          </cell>
          <cell r="CH68">
            <v>27025012.100165341</v>
          </cell>
          <cell r="CI68">
            <v>27025012.100165341</v>
          </cell>
          <cell r="CL68">
            <v>13799730.02</v>
          </cell>
          <cell r="CM68">
            <v>16471355.790000003</v>
          </cell>
          <cell r="CN68">
            <v>19942299.04308537</v>
          </cell>
          <cell r="CO68">
            <v>14190652.02</v>
          </cell>
          <cell r="CZ68">
            <v>13799730.02</v>
          </cell>
          <cell r="DA68">
            <v>30271085.810000002</v>
          </cell>
          <cell r="DB68">
            <v>50213384.853085369</v>
          </cell>
          <cell r="DC68">
            <v>64404036.873085365</v>
          </cell>
          <cell r="DD68">
            <v>64404036.873085365</v>
          </cell>
          <cell r="DE68">
            <v>64404036.873085365</v>
          </cell>
          <cell r="DF68">
            <v>64404036.873085365</v>
          </cell>
          <cell r="DG68">
            <v>64404036.873085365</v>
          </cell>
          <cell r="DH68">
            <v>64404036.873085365</v>
          </cell>
          <cell r="DI68">
            <v>64404036.873085365</v>
          </cell>
          <cell r="DJ68">
            <v>64404036.873085365</v>
          </cell>
          <cell r="DK68">
            <v>64404036.873085365</v>
          </cell>
          <cell r="DN68">
            <v>3165057.64</v>
          </cell>
          <cell r="DO68">
            <v>4185057.6100000003</v>
          </cell>
          <cell r="DP68">
            <v>5133357.1462005209</v>
          </cell>
          <cell r="DQ68">
            <v>4068755.92</v>
          </cell>
          <cell r="EB68">
            <v>3165057.64</v>
          </cell>
          <cell r="EC68">
            <v>7350115.25</v>
          </cell>
          <cell r="ED68">
            <v>12483472.396200521</v>
          </cell>
          <cell r="EE68">
            <v>16552228.316200521</v>
          </cell>
          <cell r="EF68">
            <v>16552228.316200521</v>
          </cell>
          <cell r="EG68">
            <v>16552228.316200521</v>
          </cell>
          <cell r="EH68">
            <v>16552228.316200521</v>
          </cell>
          <cell r="EI68">
            <v>16552228.316200521</v>
          </cell>
          <cell r="EJ68">
            <v>16552228.316200521</v>
          </cell>
          <cell r="EK68">
            <v>16552228.316200521</v>
          </cell>
          <cell r="EL68">
            <v>16552228.316200521</v>
          </cell>
          <cell r="EM68">
            <v>16552228.316200521</v>
          </cell>
        </row>
        <row r="69">
          <cell r="A69" t="str">
            <v>Inter-CompanyFrom NML</v>
          </cell>
          <cell r="B69" t="str">
            <v/>
          </cell>
          <cell r="D69" t="str">
            <v>Inter-Company</v>
          </cell>
          <cell r="E69" t="str">
            <v>From NML</v>
          </cell>
          <cell r="F69">
            <v>3630703.39</v>
          </cell>
          <cell r="G69">
            <v>3835850.69</v>
          </cell>
          <cell r="H69">
            <v>4672334.99</v>
          </cell>
          <cell r="I69">
            <v>3817004.77</v>
          </cell>
          <cell r="T69">
            <v>3630703.39</v>
          </cell>
          <cell r="U69">
            <v>7466554.0800000001</v>
          </cell>
          <cell r="V69">
            <v>12138889.07</v>
          </cell>
          <cell r="W69">
            <v>15955893.84</v>
          </cell>
          <cell r="X69">
            <v>15955893.84</v>
          </cell>
          <cell r="Y69">
            <v>15955893.84</v>
          </cell>
          <cell r="Z69">
            <v>15955893.84</v>
          </cell>
          <cell r="AA69">
            <v>15955893.84</v>
          </cell>
          <cell r="AB69">
            <v>15955893.84</v>
          </cell>
          <cell r="AC69">
            <v>15955893.84</v>
          </cell>
          <cell r="AD69">
            <v>15955893.84</v>
          </cell>
          <cell r="AE69">
            <v>15955893.84</v>
          </cell>
          <cell r="AH69">
            <v>3005607.88</v>
          </cell>
          <cell r="AI69">
            <v>3316394.49</v>
          </cell>
          <cell r="AJ69">
            <v>3887951.29</v>
          </cell>
          <cell r="AK69">
            <v>2991567.83</v>
          </cell>
          <cell r="AV69">
            <v>3005607.88</v>
          </cell>
          <cell r="AW69">
            <v>6322002.3700000001</v>
          </cell>
          <cell r="AX69">
            <v>10209953.66</v>
          </cell>
          <cell r="AY69">
            <v>13201521.49</v>
          </cell>
          <cell r="AZ69">
            <v>13201521.49</v>
          </cell>
          <cell r="BA69">
            <v>13201521.49</v>
          </cell>
          <cell r="BB69">
            <v>13201521.49</v>
          </cell>
          <cell r="BC69">
            <v>13201521.49</v>
          </cell>
          <cell r="BD69">
            <v>13201521.49</v>
          </cell>
          <cell r="BE69">
            <v>13201521.49</v>
          </cell>
          <cell r="BF69">
            <v>13201521.49</v>
          </cell>
          <cell r="BG69">
            <v>13201521.49</v>
          </cell>
          <cell r="BJ69">
            <v>1326607.2000000002</v>
          </cell>
          <cell r="BK69">
            <v>1577007.35</v>
          </cell>
          <cell r="BL69">
            <v>1436459.1099999999</v>
          </cell>
          <cell r="BM69">
            <v>2565185.87</v>
          </cell>
          <cell r="BX69">
            <v>1326607.2000000002</v>
          </cell>
          <cell r="BY69">
            <v>2903614.5500000003</v>
          </cell>
          <cell r="BZ69">
            <v>4340073.66</v>
          </cell>
          <cell r="CA69">
            <v>6905259.5300000003</v>
          </cell>
          <cell r="CB69">
            <v>6905259.5300000003</v>
          </cell>
          <cell r="CC69">
            <v>6905259.5300000003</v>
          </cell>
          <cell r="CD69">
            <v>6905259.5300000003</v>
          </cell>
          <cell r="CE69">
            <v>6905259.5300000003</v>
          </cell>
          <cell r="CF69">
            <v>6905259.5300000003</v>
          </cell>
          <cell r="CG69">
            <v>6905259.5300000003</v>
          </cell>
          <cell r="CH69">
            <v>6905259.5300000003</v>
          </cell>
          <cell r="CI69">
            <v>6905259.5300000003</v>
          </cell>
          <cell r="CL69">
            <v>2576804.6799999997</v>
          </cell>
          <cell r="CM69">
            <v>2996873.13</v>
          </cell>
          <cell r="CN69">
            <v>3880825.8600000003</v>
          </cell>
          <cell r="CO69">
            <v>3101627.92</v>
          </cell>
          <cell r="CZ69">
            <v>2576804.6799999997</v>
          </cell>
          <cell r="DA69">
            <v>5573677.8099999996</v>
          </cell>
          <cell r="DB69">
            <v>9454503.6699999999</v>
          </cell>
          <cell r="DC69">
            <v>12556131.59</v>
          </cell>
          <cell r="DD69">
            <v>12556131.59</v>
          </cell>
          <cell r="DE69">
            <v>12556131.59</v>
          </cell>
          <cell r="DF69">
            <v>12556131.59</v>
          </cell>
          <cell r="DG69">
            <v>12556131.59</v>
          </cell>
          <cell r="DH69">
            <v>12556131.59</v>
          </cell>
          <cell r="DI69">
            <v>12556131.59</v>
          </cell>
          <cell r="DJ69">
            <v>12556131.59</v>
          </cell>
          <cell r="DK69">
            <v>12556131.59</v>
          </cell>
          <cell r="DN69">
            <v>508814.12</v>
          </cell>
          <cell r="DO69">
            <v>725325.53999999992</v>
          </cell>
          <cell r="DP69">
            <v>831411.53</v>
          </cell>
          <cell r="DQ69">
            <v>783172.76</v>
          </cell>
          <cell r="EB69">
            <v>508814.12</v>
          </cell>
          <cell r="EC69">
            <v>1234139.6599999999</v>
          </cell>
          <cell r="ED69">
            <v>2065551.19</v>
          </cell>
          <cell r="EE69">
            <v>2848723.95</v>
          </cell>
          <cell r="EF69">
            <v>2848723.95</v>
          </cell>
          <cell r="EG69">
            <v>2848723.95</v>
          </cell>
          <cell r="EH69">
            <v>2848723.95</v>
          </cell>
          <cell r="EI69">
            <v>2848723.95</v>
          </cell>
          <cell r="EJ69">
            <v>2848723.95</v>
          </cell>
          <cell r="EK69">
            <v>2848723.95</v>
          </cell>
          <cell r="EL69">
            <v>2848723.95</v>
          </cell>
          <cell r="EM69">
            <v>2848723.95</v>
          </cell>
        </row>
        <row r="70">
          <cell r="A70" t="str">
            <v>at COSTFrom NMUK</v>
          </cell>
          <cell r="B70" t="str">
            <v/>
          </cell>
          <cell r="D70" t="str">
            <v>at COST</v>
          </cell>
          <cell r="E70" t="str">
            <v>From NMUK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</row>
        <row r="71">
          <cell r="A71" t="str">
            <v>From NMISA</v>
          </cell>
          <cell r="B71" t="str">
            <v/>
          </cell>
          <cell r="E71" t="str">
            <v>From NMISA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H71">
            <v>533246.89966178127</v>
          </cell>
          <cell r="AI71">
            <v>1160149.8433455932</v>
          </cell>
          <cell r="AJ71">
            <v>987241.90384022472</v>
          </cell>
          <cell r="AK71">
            <v>733093.27983951848</v>
          </cell>
          <cell r="AV71">
            <v>533246.89966178127</v>
          </cell>
          <cell r="AW71">
            <v>1693396.7430073745</v>
          </cell>
          <cell r="AX71">
            <v>2680638.6468475992</v>
          </cell>
          <cell r="AY71">
            <v>3413731.9266871177</v>
          </cell>
          <cell r="AZ71">
            <v>3413731.9266871177</v>
          </cell>
          <cell r="BA71">
            <v>3413731.9266871177</v>
          </cell>
          <cell r="BB71">
            <v>3413731.9266871177</v>
          </cell>
          <cell r="BC71">
            <v>3413731.9266871177</v>
          </cell>
          <cell r="BD71">
            <v>3413731.9266871177</v>
          </cell>
          <cell r="BE71">
            <v>3413731.9266871177</v>
          </cell>
          <cell r="BF71">
            <v>3413731.9266871177</v>
          </cell>
          <cell r="BG71">
            <v>3413731.9266871177</v>
          </cell>
          <cell r="BJ71">
            <v>252818.48928974068</v>
          </cell>
          <cell r="BK71">
            <v>274384.28007083508</v>
          </cell>
          <cell r="BL71">
            <v>359426.48228400823</v>
          </cell>
          <cell r="BM71">
            <v>238561.01638248077</v>
          </cell>
          <cell r="BX71">
            <v>252818.48928974068</v>
          </cell>
          <cell r="BY71">
            <v>527202.76936057582</v>
          </cell>
          <cell r="BZ71">
            <v>886629.25164458412</v>
          </cell>
          <cell r="CA71">
            <v>1125190.2680270649</v>
          </cell>
          <cell r="CB71">
            <v>1125190.2680270649</v>
          </cell>
          <cell r="CC71">
            <v>1125190.2680270649</v>
          </cell>
          <cell r="CD71">
            <v>1125190.2680270649</v>
          </cell>
          <cell r="CE71">
            <v>1125190.2680270649</v>
          </cell>
          <cell r="CF71">
            <v>1125190.2680270649</v>
          </cell>
          <cell r="CG71">
            <v>1125190.2680270649</v>
          </cell>
          <cell r="CH71">
            <v>1125190.2680270649</v>
          </cell>
          <cell r="CI71">
            <v>1125190.2680270649</v>
          </cell>
          <cell r="CL71">
            <v>877807.91995490424</v>
          </cell>
          <cell r="CM71">
            <v>1027934.8862552786</v>
          </cell>
          <cell r="CN71">
            <v>1307057.5871191854</v>
          </cell>
          <cell r="CO71">
            <v>515669.67569374788</v>
          </cell>
          <cell r="CZ71">
            <v>877807.91995490424</v>
          </cell>
          <cell r="DA71">
            <v>1905742.8062101828</v>
          </cell>
          <cell r="DB71">
            <v>3212800.393329368</v>
          </cell>
          <cell r="DC71">
            <v>3728470.069023116</v>
          </cell>
          <cell r="DD71">
            <v>3728470.069023116</v>
          </cell>
          <cell r="DE71">
            <v>3728470.069023116</v>
          </cell>
          <cell r="DF71">
            <v>3728470.069023116</v>
          </cell>
          <cell r="DG71">
            <v>3728470.069023116</v>
          </cell>
          <cell r="DH71">
            <v>3728470.069023116</v>
          </cell>
          <cell r="DI71">
            <v>3728470.069023116</v>
          </cell>
          <cell r="DJ71">
            <v>3728470.069023116</v>
          </cell>
          <cell r="DK71">
            <v>3728470.069023116</v>
          </cell>
          <cell r="DN71">
            <v>197719.84216459977</v>
          </cell>
          <cell r="DO71">
            <v>225394.36044135678</v>
          </cell>
          <cell r="DP71">
            <v>295304.40992679924</v>
          </cell>
          <cell r="DQ71">
            <v>121527.24841190236</v>
          </cell>
          <cell r="EB71">
            <v>197719.84216459977</v>
          </cell>
          <cell r="EC71">
            <v>423114.20260595658</v>
          </cell>
          <cell r="ED71">
            <v>718418.61253275583</v>
          </cell>
          <cell r="EE71">
            <v>839945.86094465817</v>
          </cell>
          <cell r="EF71">
            <v>839945.86094465817</v>
          </cell>
          <cell r="EG71">
            <v>839945.86094465817</v>
          </cell>
          <cell r="EH71">
            <v>839945.86094465817</v>
          </cell>
          <cell r="EI71">
            <v>839945.86094465817</v>
          </cell>
          <cell r="EJ71">
            <v>839945.86094465817</v>
          </cell>
          <cell r="EK71">
            <v>839945.86094465817</v>
          </cell>
          <cell r="EL71">
            <v>839945.86094465817</v>
          </cell>
          <cell r="EM71">
            <v>839945.86094465817</v>
          </cell>
        </row>
        <row r="72">
          <cell r="A72" t="str">
            <v>From Fundi/Meco</v>
          </cell>
          <cell r="B72" t="str">
            <v/>
          </cell>
          <cell r="C72" t="str">
            <v/>
          </cell>
          <cell r="E72" t="str">
            <v>From Fundi/Meco</v>
          </cell>
          <cell r="F72">
            <v>411407</v>
          </cell>
          <cell r="G72">
            <v>397029</v>
          </cell>
          <cell r="H72">
            <v>450139.63703213033</v>
          </cell>
          <cell r="I72">
            <v>355385</v>
          </cell>
          <cell r="T72">
            <v>411407</v>
          </cell>
          <cell r="U72">
            <v>808436</v>
          </cell>
          <cell r="V72">
            <v>1258575.6370321303</v>
          </cell>
          <cell r="W72">
            <v>1613960.6370321303</v>
          </cell>
          <cell r="X72">
            <v>1613960.6370321303</v>
          </cell>
          <cell r="Y72">
            <v>1613960.6370321303</v>
          </cell>
          <cell r="Z72">
            <v>1613960.6370321303</v>
          </cell>
          <cell r="AA72">
            <v>1613960.6370321303</v>
          </cell>
          <cell r="AB72">
            <v>1613960.6370321303</v>
          </cell>
          <cell r="AC72">
            <v>1613960.6370321303</v>
          </cell>
          <cell r="AD72">
            <v>1613960.6370321303</v>
          </cell>
          <cell r="AE72">
            <v>1613960.6370321303</v>
          </cell>
          <cell r="AH72">
            <v>297983</v>
          </cell>
          <cell r="AI72">
            <v>315503</v>
          </cell>
          <cell r="AJ72">
            <v>344409.71731380007</v>
          </cell>
          <cell r="AK72">
            <v>264787</v>
          </cell>
          <cell r="AV72">
            <v>297983</v>
          </cell>
          <cell r="AW72">
            <v>613486</v>
          </cell>
          <cell r="AX72">
            <v>957895.71731380001</v>
          </cell>
          <cell r="AY72">
            <v>1222682.7173138</v>
          </cell>
          <cell r="AZ72">
            <v>1222682.7173138</v>
          </cell>
          <cell r="BA72">
            <v>1222682.7173138</v>
          </cell>
          <cell r="BB72">
            <v>1222682.7173138</v>
          </cell>
          <cell r="BC72">
            <v>1222682.7173138</v>
          </cell>
          <cell r="BD72">
            <v>1222682.7173138</v>
          </cell>
          <cell r="BE72">
            <v>1222682.7173138</v>
          </cell>
          <cell r="BF72">
            <v>1222682.7173138</v>
          </cell>
          <cell r="BG72">
            <v>1222682.7173138</v>
          </cell>
          <cell r="BJ72">
            <v>98514</v>
          </cell>
          <cell r="BK72">
            <v>111812</v>
          </cell>
          <cell r="BL72">
            <v>92686.919560499926</v>
          </cell>
          <cell r="BM72">
            <v>176246</v>
          </cell>
          <cell r="BX72">
            <v>98514</v>
          </cell>
          <cell r="BY72">
            <v>210326</v>
          </cell>
          <cell r="BZ72">
            <v>303012.91956049995</v>
          </cell>
          <cell r="CA72">
            <v>479258.91956049995</v>
          </cell>
          <cell r="CB72">
            <v>479258.91956049995</v>
          </cell>
          <cell r="CC72">
            <v>479258.91956049995</v>
          </cell>
          <cell r="CD72">
            <v>479258.91956049995</v>
          </cell>
          <cell r="CE72">
            <v>479258.91956049995</v>
          </cell>
          <cell r="CF72">
            <v>479258.91956049995</v>
          </cell>
          <cell r="CG72">
            <v>479258.91956049995</v>
          </cell>
          <cell r="CH72">
            <v>479258.91956049995</v>
          </cell>
          <cell r="CI72">
            <v>479258.91956049995</v>
          </cell>
          <cell r="CL72">
            <v>157198</v>
          </cell>
          <cell r="CM72">
            <v>180793</v>
          </cell>
          <cell r="CN72">
            <v>211590.22459354004</v>
          </cell>
          <cell r="CO72">
            <v>168472</v>
          </cell>
          <cell r="CZ72">
            <v>157198</v>
          </cell>
          <cell r="DA72">
            <v>337991</v>
          </cell>
          <cell r="DB72">
            <v>549581.22459354007</v>
          </cell>
          <cell r="DC72">
            <v>718053.22459354007</v>
          </cell>
          <cell r="DD72">
            <v>718053.22459354007</v>
          </cell>
          <cell r="DE72">
            <v>718053.22459354007</v>
          </cell>
          <cell r="DF72">
            <v>718053.22459354007</v>
          </cell>
          <cell r="DG72">
            <v>718053.22459354007</v>
          </cell>
          <cell r="DH72">
            <v>718053.22459354007</v>
          </cell>
          <cell r="DI72">
            <v>718053.22459354007</v>
          </cell>
          <cell r="DJ72">
            <v>718053.22459354007</v>
          </cell>
          <cell r="DK72">
            <v>718053.22459354007</v>
          </cell>
          <cell r="DN72">
            <v>29371</v>
          </cell>
          <cell r="DO72">
            <v>35839</v>
          </cell>
          <cell r="DP72">
            <v>40673.172976860071</v>
          </cell>
          <cell r="DQ72">
            <v>38641</v>
          </cell>
          <cell r="EB72">
            <v>29371</v>
          </cell>
          <cell r="EC72">
            <v>65210</v>
          </cell>
          <cell r="ED72">
            <v>105883.17297686008</v>
          </cell>
          <cell r="EE72">
            <v>144524.17297686008</v>
          </cell>
          <cell r="EF72">
            <v>144524.17297686008</v>
          </cell>
          <cell r="EG72">
            <v>144524.17297686008</v>
          </cell>
          <cell r="EH72">
            <v>144524.17297686008</v>
          </cell>
          <cell r="EI72">
            <v>144524.17297686008</v>
          </cell>
          <cell r="EJ72">
            <v>144524.17297686008</v>
          </cell>
          <cell r="EK72">
            <v>144524.17297686008</v>
          </cell>
          <cell r="EL72">
            <v>144524.17297686008</v>
          </cell>
          <cell r="EM72">
            <v>144524.17297686008</v>
          </cell>
        </row>
        <row r="73">
          <cell r="A73" t="str">
            <v>From NNA</v>
          </cell>
          <cell r="B73" t="str">
            <v/>
          </cell>
          <cell r="E73" t="str">
            <v>From NNA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  <cell r="EK73">
            <v>0</v>
          </cell>
          <cell r="EL73">
            <v>0</v>
          </cell>
          <cell r="EM73">
            <v>0</v>
          </cell>
        </row>
        <row r="74">
          <cell r="A74" t="str">
            <v>From NISMEX</v>
          </cell>
          <cell r="B74" t="str">
            <v/>
          </cell>
          <cell r="E74" t="str">
            <v>From NISMEX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</row>
        <row r="75">
          <cell r="A75" t="str">
            <v>Total</v>
          </cell>
          <cell r="B75" t="str">
            <v/>
          </cell>
          <cell r="E75" t="str">
            <v>Total</v>
          </cell>
          <cell r="F75">
            <v>4042110.39</v>
          </cell>
          <cell r="G75">
            <v>4232879.6899999995</v>
          </cell>
          <cell r="H75">
            <v>5122474.627032131</v>
          </cell>
          <cell r="I75">
            <v>4172389.77</v>
          </cell>
          <cell r="T75">
            <v>4042110.39</v>
          </cell>
          <cell r="U75">
            <v>8274990.0800000001</v>
          </cell>
          <cell r="V75">
            <v>13397464.707032131</v>
          </cell>
          <cell r="W75">
            <v>17569854.477032132</v>
          </cell>
          <cell r="X75">
            <v>17569854.477032132</v>
          </cell>
          <cell r="Y75">
            <v>17569854.477032132</v>
          </cell>
          <cell r="Z75">
            <v>17569854.477032132</v>
          </cell>
          <cell r="AA75">
            <v>17569854.477032132</v>
          </cell>
          <cell r="AB75">
            <v>17569854.477032132</v>
          </cell>
          <cell r="AC75">
            <v>17569854.477032132</v>
          </cell>
          <cell r="AD75">
            <v>17569854.477032132</v>
          </cell>
          <cell r="AE75">
            <v>17569854.477032132</v>
          </cell>
          <cell r="AH75">
            <v>3836837.7796617812</v>
          </cell>
          <cell r="AI75">
            <v>4792047.3333455939</v>
          </cell>
          <cell r="AJ75">
            <v>5219602.9111540243</v>
          </cell>
          <cell r="AK75">
            <v>3989448.1098395186</v>
          </cell>
          <cell r="AV75">
            <v>3836837.7796617812</v>
          </cell>
          <cell r="AW75">
            <v>8628885.1130073741</v>
          </cell>
          <cell r="AX75">
            <v>13848488.024161398</v>
          </cell>
          <cell r="AY75">
            <v>17837936.134000916</v>
          </cell>
          <cell r="AZ75">
            <v>17837936.134000916</v>
          </cell>
          <cell r="BA75">
            <v>17837936.134000916</v>
          </cell>
          <cell r="BB75">
            <v>17837936.134000916</v>
          </cell>
          <cell r="BC75">
            <v>17837936.134000916</v>
          </cell>
          <cell r="BD75">
            <v>17837936.134000916</v>
          </cell>
          <cell r="BE75">
            <v>17837936.134000916</v>
          </cell>
          <cell r="BF75">
            <v>17837936.134000916</v>
          </cell>
          <cell r="BG75">
            <v>17837936.134000916</v>
          </cell>
          <cell r="BJ75">
            <v>1677939.6892897408</v>
          </cell>
          <cell r="BK75">
            <v>1963203.6300708351</v>
          </cell>
          <cell r="BL75">
            <v>1888572.5118445081</v>
          </cell>
          <cell r="BM75">
            <v>2979992.8863824811</v>
          </cell>
          <cell r="BX75">
            <v>1677939.6892897408</v>
          </cell>
          <cell r="BY75">
            <v>3641143.3193605756</v>
          </cell>
          <cell r="BZ75">
            <v>5529715.831205084</v>
          </cell>
          <cell r="CA75">
            <v>8509708.7175875641</v>
          </cell>
          <cell r="CB75">
            <v>8509708.7175875641</v>
          </cell>
          <cell r="CC75">
            <v>8509708.7175875641</v>
          </cell>
          <cell r="CD75">
            <v>8509708.7175875641</v>
          </cell>
          <cell r="CE75">
            <v>8509708.7175875641</v>
          </cell>
          <cell r="CF75">
            <v>8509708.7175875641</v>
          </cell>
          <cell r="CG75">
            <v>8509708.7175875641</v>
          </cell>
          <cell r="CH75">
            <v>8509708.7175875641</v>
          </cell>
          <cell r="CI75">
            <v>8509708.7175875641</v>
          </cell>
          <cell r="CL75">
            <v>3611810.5999549041</v>
          </cell>
          <cell r="CM75">
            <v>4205601.0162552781</v>
          </cell>
          <cell r="CN75">
            <v>5399473.6717127254</v>
          </cell>
          <cell r="CO75">
            <v>3785769.595693748</v>
          </cell>
          <cell r="CZ75">
            <v>3611810.5999549041</v>
          </cell>
          <cell r="DA75">
            <v>7817411.6162101822</v>
          </cell>
          <cell r="DB75">
            <v>13216885.287922908</v>
          </cell>
          <cell r="DC75">
            <v>17002654.883616656</v>
          </cell>
          <cell r="DD75">
            <v>17002654.883616656</v>
          </cell>
          <cell r="DE75">
            <v>17002654.883616656</v>
          </cell>
          <cell r="DF75">
            <v>17002654.883616656</v>
          </cell>
          <cell r="DG75">
            <v>17002654.883616656</v>
          </cell>
          <cell r="DH75">
            <v>17002654.883616656</v>
          </cell>
          <cell r="DI75">
            <v>17002654.883616656</v>
          </cell>
          <cell r="DJ75">
            <v>17002654.883616656</v>
          </cell>
          <cell r="DK75">
            <v>17002654.883616656</v>
          </cell>
          <cell r="DN75">
            <v>735904.9621645998</v>
          </cell>
          <cell r="DO75">
            <v>986558.9004413567</v>
          </cell>
          <cell r="DP75">
            <v>1167389.1129036595</v>
          </cell>
          <cell r="DQ75">
            <v>943341.00841190235</v>
          </cell>
          <cell r="EB75">
            <v>735904.9621645998</v>
          </cell>
          <cell r="EC75">
            <v>1722463.8626059564</v>
          </cell>
          <cell r="ED75">
            <v>2889852.9755096156</v>
          </cell>
          <cell r="EE75">
            <v>3833193.9839215181</v>
          </cell>
          <cell r="EF75">
            <v>3833193.9839215181</v>
          </cell>
          <cell r="EG75">
            <v>3833193.9839215181</v>
          </cell>
          <cell r="EH75">
            <v>3833193.9839215181</v>
          </cell>
          <cell r="EI75">
            <v>3833193.9839215181</v>
          </cell>
          <cell r="EJ75">
            <v>3833193.9839215181</v>
          </cell>
          <cell r="EK75">
            <v>3833193.9839215181</v>
          </cell>
          <cell r="EL75">
            <v>3833193.9839215181</v>
          </cell>
          <cell r="EM75">
            <v>3833193.9839215181</v>
          </cell>
        </row>
        <row r="76">
          <cell r="A76" t="str">
            <v>Scrap &amp; Spoilage</v>
          </cell>
          <cell r="B76" t="str">
            <v/>
          </cell>
          <cell r="C76" t="str">
            <v/>
          </cell>
          <cell r="D76" t="str">
            <v>Scrap &amp; Spoilage</v>
          </cell>
          <cell r="F76">
            <v>151390</v>
          </cell>
          <cell r="G76">
            <v>156320</v>
          </cell>
          <cell r="H76">
            <v>176930</v>
          </cell>
          <cell r="I76">
            <v>149270</v>
          </cell>
          <cell r="T76">
            <v>151390</v>
          </cell>
          <cell r="U76">
            <v>307710</v>
          </cell>
          <cell r="V76">
            <v>484640</v>
          </cell>
          <cell r="W76">
            <v>633910</v>
          </cell>
          <cell r="X76">
            <v>633910</v>
          </cell>
          <cell r="Y76">
            <v>633910</v>
          </cell>
          <cell r="Z76">
            <v>633910</v>
          </cell>
          <cell r="AA76">
            <v>633910</v>
          </cell>
          <cell r="AB76">
            <v>633910</v>
          </cell>
          <cell r="AC76">
            <v>633910</v>
          </cell>
          <cell r="AD76">
            <v>633910</v>
          </cell>
          <cell r="AE76">
            <v>633910</v>
          </cell>
          <cell r="AH76">
            <v>31530</v>
          </cell>
          <cell r="AI76">
            <v>35052</v>
          </cell>
          <cell r="AJ76">
            <v>38370</v>
          </cell>
          <cell r="AK76">
            <v>29610</v>
          </cell>
          <cell r="AV76">
            <v>31530</v>
          </cell>
          <cell r="AW76">
            <v>66582</v>
          </cell>
          <cell r="AX76">
            <v>104952</v>
          </cell>
          <cell r="AY76">
            <v>134562</v>
          </cell>
          <cell r="AZ76">
            <v>134562</v>
          </cell>
          <cell r="BA76">
            <v>134562</v>
          </cell>
          <cell r="BB76">
            <v>134562</v>
          </cell>
          <cell r="BC76">
            <v>134562</v>
          </cell>
          <cell r="BD76">
            <v>134562</v>
          </cell>
          <cell r="BE76">
            <v>134562</v>
          </cell>
          <cell r="BF76">
            <v>134562</v>
          </cell>
          <cell r="BG76">
            <v>134562</v>
          </cell>
          <cell r="BJ76">
            <v>10458</v>
          </cell>
          <cell r="BK76">
            <v>12228</v>
          </cell>
          <cell r="BL76">
            <v>10434</v>
          </cell>
          <cell r="BM76">
            <v>18954</v>
          </cell>
          <cell r="BX76">
            <v>10458</v>
          </cell>
          <cell r="BY76">
            <v>22686</v>
          </cell>
          <cell r="BZ76">
            <v>33120</v>
          </cell>
          <cell r="CA76">
            <v>52074</v>
          </cell>
          <cell r="CB76">
            <v>52074</v>
          </cell>
          <cell r="CC76">
            <v>52074</v>
          </cell>
          <cell r="CD76">
            <v>52074</v>
          </cell>
          <cell r="CE76">
            <v>52074</v>
          </cell>
          <cell r="CF76">
            <v>52074</v>
          </cell>
          <cell r="CG76">
            <v>52074</v>
          </cell>
          <cell r="CH76">
            <v>52074</v>
          </cell>
          <cell r="CI76">
            <v>52074</v>
          </cell>
          <cell r="CL76">
            <v>32549</v>
          </cell>
          <cell r="CM76">
            <v>38764</v>
          </cell>
          <cell r="CN76">
            <v>47014</v>
          </cell>
          <cell r="CO76">
            <v>34540</v>
          </cell>
          <cell r="CZ76">
            <v>32549</v>
          </cell>
          <cell r="DA76">
            <v>71313</v>
          </cell>
          <cell r="DB76">
            <v>118327</v>
          </cell>
          <cell r="DC76">
            <v>152867</v>
          </cell>
          <cell r="DD76">
            <v>152867</v>
          </cell>
          <cell r="DE76">
            <v>152867</v>
          </cell>
          <cell r="DF76">
            <v>152867</v>
          </cell>
          <cell r="DG76">
            <v>152867</v>
          </cell>
          <cell r="DH76">
            <v>152867</v>
          </cell>
          <cell r="DI76">
            <v>152867</v>
          </cell>
          <cell r="DJ76">
            <v>152867</v>
          </cell>
          <cell r="DK76">
            <v>152867</v>
          </cell>
          <cell r="DN76">
            <v>6776</v>
          </cell>
          <cell r="DO76">
            <v>8877</v>
          </cell>
          <cell r="DP76">
            <v>10626</v>
          </cell>
          <cell r="DQ76">
            <v>9097</v>
          </cell>
          <cell r="EB76">
            <v>6776</v>
          </cell>
          <cell r="EC76">
            <v>15653</v>
          </cell>
          <cell r="ED76">
            <v>26279</v>
          </cell>
          <cell r="EE76">
            <v>35376</v>
          </cell>
          <cell r="EF76">
            <v>35376</v>
          </cell>
          <cell r="EG76">
            <v>35376</v>
          </cell>
          <cell r="EH76">
            <v>35376</v>
          </cell>
          <cell r="EI76">
            <v>35376</v>
          </cell>
          <cell r="EJ76">
            <v>35376</v>
          </cell>
          <cell r="EK76">
            <v>35376</v>
          </cell>
          <cell r="EL76">
            <v>35376</v>
          </cell>
          <cell r="EM76">
            <v>35376</v>
          </cell>
        </row>
        <row r="77">
          <cell r="A77" t="str">
            <v>Total</v>
          </cell>
          <cell r="B77" t="str">
            <v/>
          </cell>
          <cell r="D77" t="str">
            <v>Total</v>
          </cell>
          <cell r="F77">
            <v>63423768.550000004</v>
          </cell>
          <cell r="G77">
            <v>64302086.880000003</v>
          </cell>
          <cell r="H77">
            <v>71572119.049999997</v>
          </cell>
          <cell r="I77">
            <v>60959747.220000006</v>
          </cell>
          <cell r="T77">
            <v>63423768.550000004</v>
          </cell>
          <cell r="U77">
            <v>127725855.43000001</v>
          </cell>
          <cell r="V77">
            <v>199297974.48000002</v>
          </cell>
          <cell r="W77">
            <v>260257721.70000002</v>
          </cell>
          <cell r="X77">
            <v>260257721.70000002</v>
          </cell>
          <cell r="Y77">
            <v>260257721.70000002</v>
          </cell>
          <cell r="Z77">
            <v>260257721.70000002</v>
          </cell>
          <cell r="AA77">
            <v>260257721.70000002</v>
          </cell>
          <cell r="AB77">
            <v>260257721.70000002</v>
          </cell>
          <cell r="AC77">
            <v>260257721.70000002</v>
          </cell>
          <cell r="AD77">
            <v>260257721.70000002</v>
          </cell>
          <cell r="AE77">
            <v>260257721.70000002</v>
          </cell>
          <cell r="AH77">
            <v>23596470.549661785</v>
          </cell>
          <cell r="AI77">
            <v>26563495.073345594</v>
          </cell>
          <cell r="AJ77">
            <v>29020478.671304174</v>
          </cell>
          <cell r="AK77">
            <v>22325846.259839516</v>
          </cell>
          <cell r="AV77">
            <v>23596470.549661785</v>
          </cell>
          <cell r="AW77">
            <v>50159965.623007379</v>
          </cell>
          <cell r="AX77">
            <v>79180444.294311553</v>
          </cell>
          <cell r="AY77">
            <v>101506290.55415107</v>
          </cell>
          <cell r="AZ77">
            <v>101506290.55415107</v>
          </cell>
          <cell r="BA77">
            <v>101506290.55415107</v>
          </cell>
          <cell r="BB77">
            <v>101506290.55415107</v>
          </cell>
          <cell r="BC77">
            <v>101506290.55415107</v>
          </cell>
          <cell r="BD77">
            <v>101506290.55415107</v>
          </cell>
          <cell r="BE77">
            <v>101506290.55415107</v>
          </cell>
          <cell r="BF77">
            <v>101506290.55415107</v>
          </cell>
          <cell r="BG77">
            <v>101506290.55415107</v>
          </cell>
          <cell r="BJ77">
            <v>7563223.7792897411</v>
          </cell>
          <cell r="BK77">
            <v>8770277.8800708354</v>
          </cell>
          <cell r="BL77">
            <v>7698064.4020098485</v>
          </cell>
          <cell r="BM77">
            <v>13324794.036382481</v>
          </cell>
          <cell r="BX77">
            <v>7563223.7792897411</v>
          </cell>
          <cell r="BY77">
            <v>16333501.659360576</v>
          </cell>
          <cell r="BZ77">
            <v>24031566.061370425</v>
          </cell>
          <cell r="CA77">
            <v>37356360.097752906</v>
          </cell>
          <cell r="CB77">
            <v>37356360.097752906</v>
          </cell>
          <cell r="CC77">
            <v>37356360.097752906</v>
          </cell>
          <cell r="CD77">
            <v>37356360.097752906</v>
          </cell>
          <cell r="CE77">
            <v>37356360.097752906</v>
          </cell>
          <cell r="CF77">
            <v>37356360.097752906</v>
          </cell>
          <cell r="CG77">
            <v>37356360.097752906</v>
          </cell>
          <cell r="CH77">
            <v>37356360.097752906</v>
          </cell>
          <cell r="CI77">
            <v>37356360.097752906</v>
          </cell>
          <cell r="CL77">
            <v>17993723.869954903</v>
          </cell>
          <cell r="CM77">
            <v>21370444.766255282</v>
          </cell>
          <cell r="CN77">
            <v>26172723.794798095</v>
          </cell>
          <cell r="CO77">
            <v>18552912.745693747</v>
          </cell>
          <cell r="CZ77">
            <v>17993723.869954903</v>
          </cell>
          <cell r="DA77">
            <v>39364168.636210188</v>
          </cell>
          <cell r="DB77">
            <v>65536892.431008279</v>
          </cell>
          <cell r="DC77">
            <v>84089805.176702023</v>
          </cell>
          <cell r="DD77">
            <v>84089805.176702023</v>
          </cell>
          <cell r="DE77">
            <v>84089805.176702023</v>
          </cell>
          <cell r="DF77">
            <v>84089805.176702023</v>
          </cell>
          <cell r="DG77">
            <v>84089805.176702023</v>
          </cell>
          <cell r="DH77">
            <v>84089805.176702023</v>
          </cell>
          <cell r="DI77">
            <v>84089805.176702023</v>
          </cell>
          <cell r="DJ77">
            <v>84089805.176702023</v>
          </cell>
          <cell r="DK77">
            <v>84089805.176702023</v>
          </cell>
          <cell r="DN77">
            <v>4022160.6021646</v>
          </cell>
          <cell r="DO77">
            <v>5330183.940441357</v>
          </cell>
          <cell r="DP77">
            <v>6488314.4791041799</v>
          </cell>
          <cell r="DQ77">
            <v>5164708.1184119023</v>
          </cell>
          <cell r="EB77">
            <v>4022160.6021646</v>
          </cell>
          <cell r="EC77">
            <v>9352344.542605957</v>
          </cell>
          <cell r="ED77">
            <v>15840659.021710137</v>
          </cell>
          <cell r="EE77">
            <v>21005367.140122041</v>
          </cell>
          <cell r="EF77">
            <v>21005367.140122041</v>
          </cell>
          <cell r="EG77">
            <v>21005367.140122041</v>
          </cell>
          <cell r="EH77">
            <v>21005367.140122041</v>
          </cell>
          <cell r="EI77">
            <v>21005367.140122041</v>
          </cell>
          <cell r="EJ77">
            <v>21005367.140122041</v>
          </cell>
          <cell r="EK77">
            <v>21005367.140122041</v>
          </cell>
          <cell r="EL77">
            <v>21005367.140122041</v>
          </cell>
          <cell r="EM77">
            <v>21005367.140122041</v>
          </cell>
        </row>
        <row r="78">
          <cell r="A78" t="str">
            <v>Inbound Freight &amp; Insurance</v>
          </cell>
          <cell r="B78" t="str">
            <v/>
          </cell>
          <cell r="C78" t="str">
            <v>Inbound Freight &amp; Insurance</v>
          </cell>
          <cell r="F78">
            <v>1652142.6700000002</v>
          </cell>
          <cell r="G78">
            <v>1718267.25</v>
          </cell>
          <cell r="H78">
            <v>1918183.4399999997</v>
          </cell>
          <cell r="I78">
            <v>1582363.08</v>
          </cell>
          <cell r="T78">
            <v>1652142.6700000002</v>
          </cell>
          <cell r="U78">
            <v>3370409.92</v>
          </cell>
          <cell r="V78">
            <v>5288593.3599999994</v>
          </cell>
          <cell r="W78">
            <v>6870956.4399999995</v>
          </cell>
          <cell r="X78">
            <v>6870956.4399999995</v>
          </cell>
          <cell r="Y78">
            <v>6870956.4399999995</v>
          </cell>
          <cell r="Z78">
            <v>6870956.4399999995</v>
          </cell>
          <cell r="AA78">
            <v>6870956.4399999995</v>
          </cell>
          <cell r="AB78">
            <v>6870956.4399999995</v>
          </cell>
          <cell r="AC78">
            <v>6870956.4399999995</v>
          </cell>
          <cell r="AD78">
            <v>6870956.4399999995</v>
          </cell>
          <cell r="AE78">
            <v>6870956.4399999995</v>
          </cell>
          <cell r="AH78">
            <v>682729.16999999993</v>
          </cell>
          <cell r="AI78">
            <v>767926.62000000011</v>
          </cell>
          <cell r="AJ78">
            <v>832049.69</v>
          </cell>
          <cell r="AK78">
            <v>640134.53</v>
          </cell>
          <cell r="AV78">
            <v>682729.16999999993</v>
          </cell>
          <cell r="AW78">
            <v>1450655.79</v>
          </cell>
          <cell r="AX78">
            <v>2282705.48</v>
          </cell>
          <cell r="AY78">
            <v>2922840.01</v>
          </cell>
          <cell r="AZ78">
            <v>2922840.01</v>
          </cell>
          <cell r="BA78">
            <v>2922840.01</v>
          </cell>
          <cell r="BB78">
            <v>2922840.01</v>
          </cell>
          <cell r="BC78">
            <v>2922840.01</v>
          </cell>
          <cell r="BD78">
            <v>2922840.01</v>
          </cell>
          <cell r="BE78">
            <v>2922840.01</v>
          </cell>
          <cell r="BF78">
            <v>2922840.01</v>
          </cell>
          <cell r="BG78">
            <v>2922840.01</v>
          </cell>
          <cell r="BJ78">
            <v>248045.59</v>
          </cell>
          <cell r="BK78">
            <v>297016.88</v>
          </cell>
          <cell r="BL78">
            <v>252397.04</v>
          </cell>
          <cell r="BM78">
            <v>455835.48000000004</v>
          </cell>
          <cell r="BX78">
            <v>248045.59</v>
          </cell>
          <cell r="BY78">
            <v>545062.47</v>
          </cell>
          <cell r="BZ78">
            <v>797459.51</v>
          </cell>
          <cell r="CA78">
            <v>1253294.99</v>
          </cell>
          <cell r="CB78">
            <v>1253294.99</v>
          </cell>
          <cell r="CC78">
            <v>1253294.99</v>
          </cell>
          <cell r="CD78">
            <v>1253294.99</v>
          </cell>
          <cell r="CE78">
            <v>1253294.99</v>
          </cell>
          <cell r="CF78">
            <v>1253294.99</v>
          </cell>
          <cell r="CG78">
            <v>1253294.99</v>
          </cell>
          <cell r="CH78">
            <v>1253294.99</v>
          </cell>
          <cell r="CI78">
            <v>1253294.99</v>
          </cell>
          <cell r="CL78">
            <v>412215.95</v>
          </cell>
          <cell r="CM78">
            <v>508393.75999999995</v>
          </cell>
          <cell r="CN78">
            <v>607196.11</v>
          </cell>
          <cell r="CO78">
            <v>467281.70000000007</v>
          </cell>
          <cell r="CZ78">
            <v>412215.95</v>
          </cell>
          <cell r="DA78">
            <v>920609.71</v>
          </cell>
          <cell r="DB78">
            <v>1527805.8199999998</v>
          </cell>
          <cell r="DC78">
            <v>1995087.52</v>
          </cell>
          <cell r="DD78">
            <v>1995087.52</v>
          </cell>
          <cell r="DE78">
            <v>1995087.52</v>
          </cell>
          <cell r="DF78">
            <v>1995087.52</v>
          </cell>
          <cell r="DG78">
            <v>1995087.52</v>
          </cell>
          <cell r="DH78">
            <v>1995087.52</v>
          </cell>
          <cell r="DI78">
            <v>1995087.52</v>
          </cell>
          <cell r="DJ78">
            <v>1995087.52</v>
          </cell>
          <cell r="DK78">
            <v>1995087.52</v>
          </cell>
          <cell r="DN78">
            <v>83914.55</v>
          </cell>
          <cell r="DO78">
            <v>118328.03</v>
          </cell>
          <cell r="DP78">
            <v>133831.72000000003</v>
          </cell>
          <cell r="DQ78">
            <v>120306.4</v>
          </cell>
          <cell r="EB78">
            <v>83914.55</v>
          </cell>
          <cell r="EC78">
            <v>202242.58000000002</v>
          </cell>
          <cell r="ED78">
            <v>336074.30000000005</v>
          </cell>
          <cell r="EE78">
            <v>456380.70000000007</v>
          </cell>
          <cell r="EF78">
            <v>456380.70000000007</v>
          </cell>
          <cell r="EG78">
            <v>456380.70000000007</v>
          </cell>
          <cell r="EH78">
            <v>456380.70000000007</v>
          </cell>
          <cell r="EI78">
            <v>456380.70000000007</v>
          </cell>
          <cell r="EJ78">
            <v>456380.70000000007</v>
          </cell>
          <cell r="EK78">
            <v>456380.70000000007</v>
          </cell>
          <cell r="EL78">
            <v>456380.70000000007</v>
          </cell>
          <cell r="EM78">
            <v>456380.70000000007</v>
          </cell>
        </row>
        <row r="79">
          <cell r="A79" t="str">
            <v>Manuf. VariableDirect Labour</v>
          </cell>
          <cell r="B79" t="str">
            <v/>
          </cell>
          <cell r="C79" t="str">
            <v>Manuf. Variable</v>
          </cell>
          <cell r="D79" t="str">
            <v>Direct Labour</v>
          </cell>
          <cell r="F79">
            <v>2865417.91041</v>
          </cell>
          <cell r="G79">
            <v>4078358.3489999999</v>
          </cell>
          <cell r="H79">
            <v>3464523.0066459998</v>
          </cell>
          <cell r="I79">
            <v>3335168.8706</v>
          </cell>
          <cell r="T79">
            <v>2865417.91041</v>
          </cell>
          <cell r="U79">
            <v>6943776.2594099995</v>
          </cell>
          <cell r="V79">
            <v>10408299.266055999</v>
          </cell>
          <cell r="W79">
            <v>13743468.136655999</v>
          </cell>
          <cell r="X79">
            <v>13743468.136655999</v>
          </cell>
          <cell r="Y79">
            <v>13743468.136655999</v>
          </cell>
          <cell r="Z79">
            <v>13743468.136655999</v>
          </cell>
          <cell r="AA79">
            <v>13743468.136655999</v>
          </cell>
          <cell r="AB79">
            <v>13743468.136655999</v>
          </cell>
          <cell r="AC79">
            <v>13743468.136655999</v>
          </cell>
          <cell r="AD79">
            <v>13743468.136655999</v>
          </cell>
          <cell r="AE79">
            <v>13743468.136655999</v>
          </cell>
          <cell r="AH79">
            <v>1698524.90949</v>
          </cell>
          <cell r="AI79">
            <v>1281021.9569999999</v>
          </cell>
          <cell r="AJ79">
            <v>1486613.3203379998</v>
          </cell>
          <cell r="AK79">
            <v>1401960.3868</v>
          </cell>
          <cell r="AV79">
            <v>1698524.90949</v>
          </cell>
          <cell r="AW79">
            <v>2979546.8664899999</v>
          </cell>
          <cell r="AX79">
            <v>4466160.1868279995</v>
          </cell>
          <cell r="AY79">
            <v>5868120.5736279991</v>
          </cell>
          <cell r="AZ79">
            <v>5868120.5736279991</v>
          </cell>
          <cell r="BA79">
            <v>5868120.5736279991</v>
          </cell>
          <cell r="BB79">
            <v>5868120.5736279991</v>
          </cell>
          <cell r="BC79">
            <v>5868120.5736279991</v>
          </cell>
          <cell r="BD79">
            <v>5868120.5736279991</v>
          </cell>
          <cell r="BE79">
            <v>5868120.5736279991</v>
          </cell>
          <cell r="BF79">
            <v>5868120.5736279991</v>
          </cell>
          <cell r="BG79">
            <v>5868120.5736279991</v>
          </cell>
          <cell r="BJ79">
            <v>547247.26503000001</v>
          </cell>
          <cell r="BK79">
            <v>411931.66299999994</v>
          </cell>
          <cell r="BL79">
            <v>478572.14354199998</v>
          </cell>
          <cell r="BM79">
            <v>545949.30219999992</v>
          </cell>
          <cell r="BX79">
            <v>547247.26503000001</v>
          </cell>
          <cell r="BY79">
            <v>959178.92802999995</v>
          </cell>
          <cell r="BZ79">
            <v>1437751.0715719999</v>
          </cell>
          <cell r="CA79">
            <v>1983700.373772</v>
          </cell>
          <cell r="CB79">
            <v>1983700.373772</v>
          </cell>
          <cell r="CC79">
            <v>1983700.373772</v>
          </cell>
          <cell r="CD79">
            <v>1983700.373772</v>
          </cell>
          <cell r="CE79">
            <v>1983700.373772</v>
          </cell>
          <cell r="CF79">
            <v>1983700.373772</v>
          </cell>
          <cell r="CG79">
            <v>1983700.373772</v>
          </cell>
          <cell r="CH79">
            <v>1983700.373772</v>
          </cell>
          <cell r="CI79">
            <v>1983700.373772</v>
          </cell>
          <cell r="CL79">
            <v>1324466.1433799998</v>
          </cell>
          <cell r="CM79">
            <v>679183.86600000004</v>
          </cell>
          <cell r="CN79">
            <v>999558.36184399994</v>
          </cell>
          <cell r="CO79">
            <v>934863.00339999993</v>
          </cell>
          <cell r="CZ79">
            <v>1324466.1433799998</v>
          </cell>
          <cell r="DA79">
            <v>2003650.0093799997</v>
          </cell>
          <cell r="DB79">
            <v>3003208.3712239997</v>
          </cell>
          <cell r="DC79">
            <v>3938071.3746239995</v>
          </cell>
          <cell r="DD79">
            <v>3938071.3746239995</v>
          </cell>
          <cell r="DE79">
            <v>3938071.3746239995</v>
          </cell>
          <cell r="DF79">
            <v>3938071.3746239995</v>
          </cell>
          <cell r="DG79">
            <v>3938071.3746239995</v>
          </cell>
          <cell r="DH79">
            <v>3938071.3746239995</v>
          </cell>
          <cell r="DI79">
            <v>3938071.3746239995</v>
          </cell>
          <cell r="DJ79">
            <v>3938071.3746239995</v>
          </cell>
          <cell r="DK79">
            <v>3938071.3746239995</v>
          </cell>
          <cell r="DN79">
            <v>373348.97717999999</v>
          </cell>
          <cell r="DO79">
            <v>191673.481</v>
          </cell>
          <cell r="DP79">
            <v>282053.59715399996</v>
          </cell>
          <cell r="DQ79">
            <v>169063.85980000001</v>
          </cell>
          <cell r="EB79">
            <v>373348.97717999999</v>
          </cell>
          <cell r="EC79">
            <v>565022.45817999996</v>
          </cell>
          <cell r="ED79">
            <v>847076.05533399992</v>
          </cell>
          <cell r="EE79">
            <v>1016139.9151339999</v>
          </cell>
          <cell r="EF79">
            <v>1016139.9151339999</v>
          </cell>
          <cell r="EG79">
            <v>1016139.9151339999</v>
          </cell>
          <cell r="EH79">
            <v>1016139.9151339999</v>
          </cell>
          <cell r="EI79">
            <v>1016139.9151339999</v>
          </cell>
          <cell r="EJ79">
            <v>1016139.9151339999</v>
          </cell>
          <cell r="EK79">
            <v>1016139.9151339999</v>
          </cell>
          <cell r="EL79">
            <v>1016139.9151339999</v>
          </cell>
          <cell r="EM79">
            <v>1016139.9151339999</v>
          </cell>
        </row>
        <row r="80">
          <cell r="A80" t="str">
            <v>Variable Expenses</v>
          </cell>
          <cell r="B80" t="str">
            <v/>
          </cell>
          <cell r="C80" t="str">
            <v/>
          </cell>
          <cell r="D80" t="str">
            <v>Variable Expenses</v>
          </cell>
          <cell r="F80">
            <v>185360.33657900002</v>
          </cell>
          <cell r="G80">
            <v>317332.99700000003</v>
          </cell>
          <cell r="H80">
            <v>312555.91630799999</v>
          </cell>
          <cell r="I80">
            <v>204089.05099999998</v>
          </cell>
          <cell r="T80">
            <v>185360.33657900002</v>
          </cell>
          <cell r="U80">
            <v>502693.33357900009</v>
          </cell>
          <cell r="V80">
            <v>815249.24988700007</v>
          </cell>
          <cell r="W80">
            <v>1019338.300887</v>
          </cell>
          <cell r="X80">
            <v>1019338.300887</v>
          </cell>
          <cell r="Y80">
            <v>1019338.300887</v>
          </cell>
          <cell r="Z80">
            <v>1019338.300887</v>
          </cell>
          <cell r="AA80">
            <v>1019338.300887</v>
          </cell>
          <cell r="AB80">
            <v>1019338.300887</v>
          </cell>
          <cell r="AC80">
            <v>1019338.300887</v>
          </cell>
          <cell r="AD80">
            <v>1019338.300887</v>
          </cell>
          <cell r="AE80">
            <v>1019338.300887</v>
          </cell>
          <cell r="AH80">
            <v>109875.47323100001</v>
          </cell>
          <cell r="AI80">
            <v>109502.091</v>
          </cell>
          <cell r="AJ80">
            <v>136395.517284</v>
          </cell>
          <cell r="AK80">
            <v>87908.933999999979</v>
          </cell>
          <cell r="AV80">
            <v>109875.47323100001</v>
          </cell>
          <cell r="AW80">
            <v>219377.56423100003</v>
          </cell>
          <cell r="AX80">
            <v>355773.08151500003</v>
          </cell>
          <cell r="AY80">
            <v>443682.01551499998</v>
          </cell>
          <cell r="AZ80">
            <v>443682.01551499998</v>
          </cell>
          <cell r="BA80">
            <v>443682.01551499998</v>
          </cell>
          <cell r="BB80">
            <v>443682.01551499998</v>
          </cell>
          <cell r="BC80">
            <v>443682.01551499998</v>
          </cell>
          <cell r="BD80">
            <v>443682.01551499998</v>
          </cell>
          <cell r="BE80">
            <v>443682.01551499998</v>
          </cell>
          <cell r="BF80">
            <v>443682.01551499998</v>
          </cell>
          <cell r="BG80">
            <v>443682.01551499998</v>
          </cell>
          <cell r="BJ80">
            <v>35400.747957000007</v>
          </cell>
          <cell r="BK80">
            <v>35226.570999999996</v>
          </cell>
          <cell r="BL80">
            <v>43913.018604000004</v>
          </cell>
          <cell r="BM80">
            <v>34296.865799999992</v>
          </cell>
          <cell r="BX80">
            <v>35400.747957000007</v>
          </cell>
          <cell r="BY80">
            <v>70627.31895700001</v>
          </cell>
          <cell r="BZ80">
            <v>114540.33756100002</v>
          </cell>
          <cell r="CA80">
            <v>148837.20336100002</v>
          </cell>
          <cell r="CB80">
            <v>148837.20336100002</v>
          </cell>
          <cell r="CC80">
            <v>148837.20336100002</v>
          </cell>
          <cell r="CD80">
            <v>148837.20336100002</v>
          </cell>
          <cell r="CE80">
            <v>148837.20336100002</v>
          </cell>
          <cell r="CF80">
            <v>148837.20336100002</v>
          </cell>
          <cell r="CG80">
            <v>148837.20336100002</v>
          </cell>
          <cell r="CH80">
            <v>148837.20336100002</v>
          </cell>
          <cell r="CI80">
            <v>148837.20336100002</v>
          </cell>
          <cell r="CL80">
            <v>85678.07482200001</v>
          </cell>
          <cell r="CM80">
            <v>57662.022000000004</v>
          </cell>
          <cell r="CN80">
            <v>89119.498728000006</v>
          </cell>
          <cell r="CO80">
            <v>56831.268599999989</v>
          </cell>
          <cell r="CZ80">
            <v>85678.07482200001</v>
          </cell>
          <cell r="DA80">
            <v>143340.09682200002</v>
          </cell>
          <cell r="DB80">
            <v>232459.59555000003</v>
          </cell>
          <cell r="DC80">
            <v>289290.86415000004</v>
          </cell>
          <cell r="DD80">
            <v>289290.86415000004</v>
          </cell>
          <cell r="DE80">
            <v>289290.86415000004</v>
          </cell>
          <cell r="DF80">
            <v>289290.86415000004</v>
          </cell>
          <cell r="DG80">
            <v>289290.86415000004</v>
          </cell>
          <cell r="DH80">
            <v>289290.86415000004</v>
          </cell>
          <cell r="DI80">
            <v>289290.86415000004</v>
          </cell>
          <cell r="DJ80">
            <v>289290.86415000004</v>
          </cell>
          <cell r="DK80">
            <v>289290.86415000004</v>
          </cell>
          <cell r="DN80">
            <v>24151.483042000003</v>
          </cell>
          <cell r="DO80">
            <v>16282.510999999999</v>
          </cell>
          <cell r="DP80">
            <v>25157.826563999999</v>
          </cell>
          <cell r="DQ80">
            <v>10152.862799999999</v>
          </cell>
          <cell r="EB80">
            <v>24151.483042000003</v>
          </cell>
          <cell r="EC80">
            <v>40433.994042000006</v>
          </cell>
          <cell r="ED80">
            <v>65591.820606000008</v>
          </cell>
          <cell r="EE80">
            <v>75744.683406000011</v>
          </cell>
          <cell r="EF80">
            <v>75744.683406000011</v>
          </cell>
          <cell r="EG80">
            <v>75744.683406000011</v>
          </cell>
          <cell r="EH80">
            <v>75744.683406000011</v>
          </cell>
          <cell r="EI80">
            <v>75744.683406000011</v>
          </cell>
          <cell r="EJ80">
            <v>75744.683406000011</v>
          </cell>
          <cell r="EK80">
            <v>75744.683406000011</v>
          </cell>
          <cell r="EL80">
            <v>75744.683406000011</v>
          </cell>
          <cell r="EM80">
            <v>75744.683406000011</v>
          </cell>
        </row>
        <row r="81">
          <cell r="A81" t="str">
            <v>Total</v>
          </cell>
          <cell r="B81" t="str">
            <v/>
          </cell>
          <cell r="D81" t="str">
            <v>Total</v>
          </cell>
          <cell r="F81">
            <v>3050778.2469890001</v>
          </cell>
          <cell r="G81">
            <v>4395691.3459999999</v>
          </cell>
          <cell r="H81">
            <v>3777078.9229539996</v>
          </cell>
          <cell r="I81">
            <v>3539257.9216</v>
          </cell>
          <cell r="T81">
            <v>3050778.2469890001</v>
          </cell>
          <cell r="U81">
            <v>7446469.5929889996</v>
          </cell>
          <cell r="V81">
            <v>11223548.515942998</v>
          </cell>
          <cell r="W81">
            <v>14762806.437542997</v>
          </cell>
          <cell r="X81">
            <v>14762806.437542997</v>
          </cell>
          <cell r="Y81">
            <v>14762806.437542997</v>
          </cell>
          <cell r="Z81">
            <v>14762806.437542997</v>
          </cell>
          <cell r="AA81">
            <v>14762806.437542997</v>
          </cell>
          <cell r="AB81">
            <v>14762806.437542997</v>
          </cell>
          <cell r="AC81">
            <v>14762806.437542997</v>
          </cell>
          <cell r="AD81">
            <v>14762806.437542997</v>
          </cell>
          <cell r="AE81">
            <v>14762806.437542997</v>
          </cell>
          <cell r="AH81">
            <v>1808400.3827209999</v>
          </cell>
          <cell r="AI81">
            <v>1390524.048</v>
          </cell>
          <cell r="AJ81">
            <v>1623008.8376219999</v>
          </cell>
          <cell r="AK81">
            <v>1489869.3207999999</v>
          </cell>
          <cell r="AV81">
            <v>1808400.3827209999</v>
          </cell>
          <cell r="AW81">
            <v>3198924.4307209998</v>
          </cell>
          <cell r="AX81">
            <v>4821933.2683429997</v>
          </cell>
          <cell r="AY81">
            <v>6311802.5891429996</v>
          </cell>
          <cell r="AZ81">
            <v>6311802.5891429996</v>
          </cell>
          <cell r="BA81">
            <v>6311802.5891429996</v>
          </cell>
          <cell r="BB81">
            <v>6311802.5891429996</v>
          </cell>
          <cell r="BC81">
            <v>6311802.5891429996</v>
          </cell>
          <cell r="BD81">
            <v>6311802.5891429996</v>
          </cell>
          <cell r="BE81">
            <v>6311802.5891429996</v>
          </cell>
          <cell r="BF81">
            <v>6311802.5891429996</v>
          </cell>
          <cell r="BG81">
            <v>6311802.5891429996</v>
          </cell>
          <cell r="BJ81">
            <v>582648.01298700005</v>
          </cell>
          <cell r="BK81">
            <v>447158.23399999994</v>
          </cell>
          <cell r="BL81">
            <v>522485.16214599996</v>
          </cell>
          <cell r="BM81">
            <v>580246.16799999995</v>
          </cell>
          <cell r="BX81">
            <v>582648.01298700005</v>
          </cell>
          <cell r="BY81">
            <v>1029806.246987</v>
          </cell>
          <cell r="BZ81">
            <v>1552291.4091329998</v>
          </cell>
          <cell r="CA81">
            <v>2132537.5771329999</v>
          </cell>
          <cell r="CB81">
            <v>2132537.5771329999</v>
          </cell>
          <cell r="CC81">
            <v>2132537.5771329999</v>
          </cell>
          <cell r="CD81">
            <v>2132537.5771329999</v>
          </cell>
          <cell r="CE81">
            <v>2132537.5771329999</v>
          </cell>
          <cell r="CF81">
            <v>2132537.5771329999</v>
          </cell>
          <cell r="CG81">
            <v>2132537.5771329999</v>
          </cell>
          <cell r="CH81">
            <v>2132537.5771329999</v>
          </cell>
          <cell r="CI81">
            <v>2132537.5771329999</v>
          </cell>
          <cell r="CL81">
            <v>1410144.2182019998</v>
          </cell>
          <cell r="CM81">
            <v>736845.88800000004</v>
          </cell>
          <cell r="CN81">
            <v>1088677.860572</v>
          </cell>
          <cell r="CO81">
            <v>991694.27199999988</v>
          </cell>
          <cell r="CZ81">
            <v>1410144.2182019998</v>
          </cell>
          <cell r="DA81">
            <v>2146990.1062019998</v>
          </cell>
          <cell r="DB81">
            <v>3235667.9667739999</v>
          </cell>
          <cell r="DC81">
            <v>4227362.2387739997</v>
          </cell>
          <cell r="DD81">
            <v>4227362.2387739997</v>
          </cell>
          <cell r="DE81">
            <v>4227362.2387739997</v>
          </cell>
          <cell r="DF81">
            <v>4227362.2387739997</v>
          </cell>
          <cell r="DG81">
            <v>4227362.2387739997</v>
          </cell>
          <cell r="DH81">
            <v>4227362.2387739997</v>
          </cell>
          <cell r="DI81">
            <v>4227362.2387739997</v>
          </cell>
          <cell r="DJ81">
            <v>4227362.2387739997</v>
          </cell>
          <cell r="DK81">
            <v>4227362.2387739997</v>
          </cell>
          <cell r="DN81">
            <v>397500.46022199997</v>
          </cell>
          <cell r="DO81">
            <v>207955.992</v>
          </cell>
          <cell r="DP81">
            <v>307211.42371799995</v>
          </cell>
          <cell r="DQ81">
            <v>179216.72260000001</v>
          </cell>
          <cell r="EB81">
            <v>397500.46022199997</v>
          </cell>
          <cell r="EC81">
            <v>605456.45222199999</v>
          </cell>
          <cell r="ED81">
            <v>912667.87593999994</v>
          </cell>
          <cell r="EE81">
            <v>1091884.5985399999</v>
          </cell>
          <cell r="EF81">
            <v>1091884.5985399999</v>
          </cell>
          <cell r="EG81">
            <v>1091884.5985399999</v>
          </cell>
          <cell r="EH81">
            <v>1091884.5985399999</v>
          </cell>
          <cell r="EI81">
            <v>1091884.5985399999</v>
          </cell>
          <cell r="EJ81">
            <v>1091884.5985399999</v>
          </cell>
          <cell r="EK81">
            <v>1091884.5985399999</v>
          </cell>
          <cell r="EL81">
            <v>1091884.5985399999</v>
          </cell>
          <cell r="EM81">
            <v>1091884.5985399999</v>
          </cell>
        </row>
        <row r="82">
          <cell r="A82" t="str">
            <v>Other VariableRoyalty</v>
          </cell>
          <cell r="B82" t="str">
            <v/>
          </cell>
          <cell r="C82" t="str">
            <v>Other Variable</v>
          </cell>
          <cell r="E82" t="str">
            <v>Royalty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</row>
        <row r="83">
          <cell r="A83" t="str">
            <v>Others</v>
          </cell>
          <cell r="B83" t="str">
            <v/>
          </cell>
          <cell r="E83" t="str">
            <v>Others</v>
          </cell>
          <cell r="F83">
            <v>63379</v>
          </cell>
          <cell r="G83">
            <v>68640.84</v>
          </cell>
          <cell r="H83">
            <v>68640.84</v>
          </cell>
          <cell r="I83">
            <v>20376.509999999998</v>
          </cell>
          <cell r="T83">
            <v>63379</v>
          </cell>
          <cell r="U83">
            <v>132019.84</v>
          </cell>
          <cell r="V83">
            <v>200660.68</v>
          </cell>
          <cell r="W83">
            <v>221037.19</v>
          </cell>
          <cell r="X83">
            <v>221037.19</v>
          </cell>
          <cell r="Y83">
            <v>221037.19</v>
          </cell>
          <cell r="Z83">
            <v>221037.19</v>
          </cell>
          <cell r="AA83">
            <v>221037.19</v>
          </cell>
          <cell r="AB83">
            <v>221037.19</v>
          </cell>
          <cell r="AC83">
            <v>221037.19</v>
          </cell>
          <cell r="AD83">
            <v>221037.19</v>
          </cell>
          <cell r="AE83">
            <v>221037.19</v>
          </cell>
          <cell r="AH83">
            <v>16907</v>
          </cell>
          <cell r="AI83">
            <v>20376.509999999998</v>
          </cell>
          <cell r="AJ83">
            <v>20376.509999999998</v>
          </cell>
          <cell r="AK83">
            <v>10163.799999999999</v>
          </cell>
          <cell r="AV83">
            <v>16907</v>
          </cell>
          <cell r="AW83">
            <v>37283.509999999995</v>
          </cell>
          <cell r="AX83">
            <v>57660.01999999999</v>
          </cell>
          <cell r="AY83">
            <v>67823.819999999992</v>
          </cell>
          <cell r="AZ83">
            <v>67823.819999999992</v>
          </cell>
          <cell r="BA83">
            <v>67823.819999999992</v>
          </cell>
          <cell r="BB83">
            <v>67823.819999999992</v>
          </cell>
          <cell r="BC83">
            <v>67823.819999999992</v>
          </cell>
          <cell r="BD83">
            <v>67823.819999999992</v>
          </cell>
          <cell r="BE83">
            <v>67823.819999999992</v>
          </cell>
          <cell r="BF83">
            <v>67823.819999999992</v>
          </cell>
          <cell r="BG83">
            <v>67823.819999999992</v>
          </cell>
          <cell r="BJ83">
            <v>7158</v>
          </cell>
          <cell r="BK83">
            <v>10163.799999999999</v>
          </cell>
          <cell r="BL83">
            <v>10163.799999999999</v>
          </cell>
          <cell r="BM83">
            <v>14191.44</v>
          </cell>
          <cell r="BX83">
            <v>7158</v>
          </cell>
          <cell r="BY83">
            <v>17321.8</v>
          </cell>
          <cell r="BZ83">
            <v>27485.599999999999</v>
          </cell>
          <cell r="CA83">
            <v>41677.040000000001</v>
          </cell>
          <cell r="CB83">
            <v>41677.040000000001</v>
          </cell>
          <cell r="CC83">
            <v>41677.040000000001</v>
          </cell>
          <cell r="CD83">
            <v>41677.040000000001</v>
          </cell>
          <cell r="CE83">
            <v>41677.040000000001</v>
          </cell>
          <cell r="CF83">
            <v>41677.040000000001</v>
          </cell>
          <cell r="CG83">
            <v>41677.040000000001</v>
          </cell>
          <cell r="CH83">
            <v>41677.040000000001</v>
          </cell>
          <cell r="CI83">
            <v>41677.040000000001</v>
          </cell>
          <cell r="CL83">
            <v>11014</v>
          </cell>
          <cell r="CM83">
            <v>14191.44</v>
          </cell>
          <cell r="CN83">
            <v>14191.44</v>
          </cell>
          <cell r="CO83">
            <v>4339.32</v>
          </cell>
          <cell r="CZ83">
            <v>11014</v>
          </cell>
          <cell r="DA83">
            <v>25205.440000000002</v>
          </cell>
          <cell r="DB83">
            <v>39396.880000000005</v>
          </cell>
          <cell r="DC83">
            <v>43736.200000000004</v>
          </cell>
          <cell r="DD83">
            <v>43736.200000000004</v>
          </cell>
          <cell r="DE83">
            <v>43736.200000000004</v>
          </cell>
          <cell r="DF83">
            <v>43736.200000000004</v>
          </cell>
          <cell r="DG83">
            <v>43736.200000000004</v>
          </cell>
          <cell r="DH83">
            <v>43736.200000000004</v>
          </cell>
          <cell r="DI83">
            <v>43736.200000000004</v>
          </cell>
          <cell r="DJ83">
            <v>43736.200000000004</v>
          </cell>
          <cell r="DK83">
            <v>43736.200000000004</v>
          </cell>
          <cell r="DN83">
            <v>3172</v>
          </cell>
          <cell r="DO83">
            <v>4339.32</v>
          </cell>
          <cell r="DP83">
            <v>4339.32</v>
          </cell>
          <cell r="DQ83">
            <v>117711.90999999999</v>
          </cell>
          <cell r="EB83">
            <v>3172</v>
          </cell>
          <cell r="EC83">
            <v>7511.32</v>
          </cell>
          <cell r="ED83">
            <v>11850.64</v>
          </cell>
          <cell r="EE83">
            <v>129562.54999999999</v>
          </cell>
          <cell r="EF83">
            <v>129562.54999999999</v>
          </cell>
          <cell r="EG83">
            <v>129562.54999999999</v>
          </cell>
          <cell r="EH83">
            <v>129562.54999999999</v>
          </cell>
          <cell r="EI83">
            <v>129562.54999999999</v>
          </cell>
          <cell r="EJ83">
            <v>129562.54999999999</v>
          </cell>
          <cell r="EK83">
            <v>129562.54999999999</v>
          </cell>
          <cell r="EL83">
            <v>129562.54999999999</v>
          </cell>
          <cell r="EM83">
            <v>129562.54999999999</v>
          </cell>
        </row>
        <row r="84">
          <cell r="A84" t="str">
            <v>Total</v>
          </cell>
          <cell r="B84" t="str">
            <v/>
          </cell>
          <cell r="E84" t="str">
            <v>Total</v>
          </cell>
          <cell r="F84">
            <v>63379</v>
          </cell>
          <cell r="G84">
            <v>68640.84</v>
          </cell>
          <cell r="H84">
            <v>68640.84</v>
          </cell>
          <cell r="I84">
            <v>20376.509999999998</v>
          </cell>
          <cell r="T84">
            <v>63379</v>
          </cell>
          <cell r="U84">
            <v>132019.84</v>
          </cell>
          <cell r="V84">
            <v>200660.68</v>
          </cell>
          <cell r="W84">
            <v>221037.19</v>
          </cell>
          <cell r="X84">
            <v>221037.19</v>
          </cell>
          <cell r="Y84">
            <v>221037.19</v>
          </cell>
          <cell r="Z84">
            <v>221037.19</v>
          </cell>
          <cell r="AA84">
            <v>221037.19</v>
          </cell>
          <cell r="AB84">
            <v>221037.19</v>
          </cell>
          <cell r="AC84">
            <v>221037.19</v>
          </cell>
          <cell r="AD84">
            <v>221037.19</v>
          </cell>
          <cell r="AE84">
            <v>221037.19</v>
          </cell>
          <cell r="AH84">
            <v>16907</v>
          </cell>
          <cell r="AI84">
            <v>20376.509999999998</v>
          </cell>
          <cell r="AJ84">
            <v>20376.509999999998</v>
          </cell>
          <cell r="AK84">
            <v>10163.799999999999</v>
          </cell>
          <cell r="AV84">
            <v>16907</v>
          </cell>
          <cell r="AW84">
            <v>37283.509999999995</v>
          </cell>
          <cell r="AX84">
            <v>57660.01999999999</v>
          </cell>
          <cell r="AY84">
            <v>67823.819999999992</v>
          </cell>
          <cell r="AZ84">
            <v>67823.819999999992</v>
          </cell>
          <cell r="BA84">
            <v>67823.819999999992</v>
          </cell>
          <cell r="BB84">
            <v>67823.819999999992</v>
          </cell>
          <cell r="BC84">
            <v>67823.819999999992</v>
          </cell>
          <cell r="BD84">
            <v>67823.819999999992</v>
          </cell>
          <cell r="BE84">
            <v>67823.819999999992</v>
          </cell>
          <cell r="BF84">
            <v>67823.819999999992</v>
          </cell>
          <cell r="BG84">
            <v>67823.819999999992</v>
          </cell>
          <cell r="BJ84">
            <v>7158</v>
          </cell>
          <cell r="BK84">
            <v>10163.799999999999</v>
          </cell>
          <cell r="BL84">
            <v>10163.799999999999</v>
          </cell>
          <cell r="BM84">
            <v>14191.44</v>
          </cell>
          <cell r="BX84">
            <v>7158</v>
          </cell>
          <cell r="BY84">
            <v>17321.8</v>
          </cell>
          <cell r="BZ84">
            <v>27485.599999999999</v>
          </cell>
          <cell r="CA84">
            <v>41677.040000000001</v>
          </cell>
          <cell r="CB84">
            <v>41677.040000000001</v>
          </cell>
          <cell r="CC84">
            <v>41677.040000000001</v>
          </cell>
          <cell r="CD84">
            <v>41677.040000000001</v>
          </cell>
          <cell r="CE84">
            <v>41677.040000000001</v>
          </cell>
          <cell r="CF84">
            <v>41677.040000000001</v>
          </cell>
          <cell r="CG84">
            <v>41677.040000000001</v>
          </cell>
          <cell r="CH84">
            <v>41677.040000000001</v>
          </cell>
          <cell r="CI84">
            <v>41677.040000000001</v>
          </cell>
          <cell r="CL84">
            <v>11014</v>
          </cell>
          <cell r="CM84">
            <v>14191.44</v>
          </cell>
          <cell r="CN84">
            <v>14191.44</v>
          </cell>
          <cell r="CO84">
            <v>4339.32</v>
          </cell>
          <cell r="CZ84">
            <v>11014</v>
          </cell>
          <cell r="DA84">
            <v>25205.440000000002</v>
          </cell>
          <cell r="DB84">
            <v>39396.880000000005</v>
          </cell>
          <cell r="DC84">
            <v>43736.200000000004</v>
          </cell>
          <cell r="DD84">
            <v>43736.200000000004</v>
          </cell>
          <cell r="DE84">
            <v>43736.200000000004</v>
          </cell>
          <cell r="DF84">
            <v>43736.200000000004</v>
          </cell>
          <cell r="DG84">
            <v>43736.200000000004</v>
          </cell>
          <cell r="DH84">
            <v>43736.200000000004</v>
          </cell>
          <cell r="DI84">
            <v>43736.200000000004</v>
          </cell>
          <cell r="DJ84">
            <v>43736.200000000004</v>
          </cell>
          <cell r="DK84">
            <v>43736.200000000004</v>
          </cell>
          <cell r="DN84">
            <v>3172</v>
          </cell>
          <cell r="DO84">
            <v>4339.32</v>
          </cell>
          <cell r="DP84">
            <v>4339.32</v>
          </cell>
          <cell r="DQ84">
            <v>117711.90999999999</v>
          </cell>
          <cell r="EB84">
            <v>3172</v>
          </cell>
          <cell r="EC84">
            <v>7511.32</v>
          </cell>
          <cell r="ED84">
            <v>11850.64</v>
          </cell>
          <cell r="EE84">
            <v>129562.54999999999</v>
          </cell>
          <cell r="EF84">
            <v>129562.54999999999</v>
          </cell>
          <cell r="EG84">
            <v>129562.54999999999</v>
          </cell>
          <cell r="EH84">
            <v>129562.54999999999</v>
          </cell>
          <cell r="EI84">
            <v>129562.54999999999</v>
          </cell>
          <cell r="EJ84">
            <v>129562.54999999999</v>
          </cell>
          <cell r="EK84">
            <v>129562.54999999999</v>
          </cell>
          <cell r="EL84">
            <v>129562.54999999999</v>
          </cell>
          <cell r="EM84">
            <v>129562.54999999999</v>
          </cell>
        </row>
        <row r="85">
          <cell r="A85" t="str">
            <v>Total Variable Cost (excl. warranty/vehicle logist.)</v>
          </cell>
          <cell r="B85" t="str">
            <v/>
          </cell>
          <cell r="C85" t="str">
            <v>Total Variable Cost (excl. warranty/vehicle logist.)</v>
          </cell>
          <cell r="F85">
            <v>68190068.466989011</v>
          </cell>
          <cell r="G85">
            <v>70484686.316</v>
          </cell>
          <cell r="H85">
            <v>77336022.252953991</v>
          </cell>
          <cell r="I85">
            <v>66101744.731600009</v>
          </cell>
          <cell r="T85">
            <v>68190068.466989011</v>
          </cell>
          <cell r="U85">
            <v>138674754.78298903</v>
          </cell>
          <cell r="V85">
            <v>216010777.03594303</v>
          </cell>
          <cell r="W85">
            <v>282112521.76754302</v>
          </cell>
          <cell r="X85">
            <v>282112521.76754302</v>
          </cell>
          <cell r="Y85">
            <v>282112521.76754302</v>
          </cell>
          <cell r="Z85">
            <v>282112521.76754302</v>
          </cell>
          <cell r="AA85">
            <v>282112521.76754302</v>
          </cell>
          <cell r="AB85">
            <v>282112521.76754302</v>
          </cell>
          <cell r="AC85">
            <v>282112521.76754302</v>
          </cell>
          <cell r="AD85">
            <v>282112521.76754302</v>
          </cell>
          <cell r="AE85">
            <v>282112521.76754302</v>
          </cell>
          <cell r="AH85">
            <v>26104507.102382787</v>
          </cell>
          <cell r="AI85">
            <v>28742322.251345593</v>
          </cell>
          <cell r="AJ85">
            <v>31495913.708926175</v>
          </cell>
          <cell r="AK85">
            <v>24466013.910639517</v>
          </cell>
          <cell r="AV85">
            <v>26104507.102382787</v>
          </cell>
          <cell r="AW85">
            <v>54846829.353728384</v>
          </cell>
          <cell r="AX85">
            <v>86342743.062654555</v>
          </cell>
          <cell r="AY85">
            <v>110808756.97329408</v>
          </cell>
          <cell r="AZ85">
            <v>110808756.97329408</v>
          </cell>
          <cell r="BA85">
            <v>110808756.97329408</v>
          </cell>
          <cell r="BB85">
            <v>110808756.97329408</v>
          </cell>
          <cell r="BC85">
            <v>110808756.97329408</v>
          </cell>
          <cell r="BD85">
            <v>110808756.97329408</v>
          </cell>
          <cell r="BE85">
            <v>110808756.97329408</v>
          </cell>
          <cell r="BF85">
            <v>110808756.97329408</v>
          </cell>
          <cell r="BG85">
            <v>110808756.97329408</v>
          </cell>
          <cell r="BJ85">
            <v>8401075.3822767418</v>
          </cell>
          <cell r="BK85">
            <v>9524616.7940708362</v>
          </cell>
          <cell r="BL85">
            <v>8483110.4041558485</v>
          </cell>
          <cell r="BM85">
            <v>14375067.124382481</v>
          </cell>
          <cell r="BX85">
            <v>8401075.3822767418</v>
          </cell>
          <cell r="BY85">
            <v>17925692.176347576</v>
          </cell>
          <cell r="BZ85">
            <v>26408802.580503426</v>
          </cell>
          <cell r="CA85">
            <v>40783869.704885907</v>
          </cell>
          <cell r="CB85">
            <v>40783869.704885907</v>
          </cell>
          <cell r="CC85">
            <v>40783869.704885907</v>
          </cell>
          <cell r="CD85">
            <v>40783869.704885907</v>
          </cell>
          <cell r="CE85">
            <v>40783869.704885907</v>
          </cell>
          <cell r="CF85">
            <v>40783869.704885907</v>
          </cell>
          <cell r="CG85">
            <v>40783869.704885907</v>
          </cell>
          <cell r="CH85">
            <v>40783869.704885907</v>
          </cell>
          <cell r="CI85">
            <v>40783869.704885907</v>
          </cell>
          <cell r="CL85">
            <v>19827098.038156904</v>
          </cell>
          <cell r="CM85">
            <v>22629875.854255281</v>
          </cell>
          <cell r="CN85">
            <v>27882789.205370095</v>
          </cell>
          <cell r="CO85">
            <v>20016228.037693746</v>
          </cell>
          <cell r="CZ85">
            <v>19827098.038156904</v>
          </cell>
          <cell r="DA85">
            <v>42456973.892412186</v>
          </cell>
          <cell r="DB85">
            <v>70339763.097782284</v>
          </cell>
          <cell r="DC85">
            <v>90355991.135476023</v>
          </cell>
          <cell r="DD85">
            <v>90355991.135476023</v>
          </cell>
          <cell r="DE85">
            <v>90355991.135476023</v>
          </cell>
          <cell r="DF85">
            <v>90355991.135476023</v>
          </cell>
          <cell r="DG85">
            <v>90355991.135476023</v>
          </cell>
          <cell r="DH85">
            <v>90355991.135476023</v>
          </cell>
          <cell r="DI85">
            <v>90355991.135476023</v>
          </cell>
          <cell r="DJ85">
            <v>90355991.135476023</v>
          </cell>
          <cell r="DK85">
            <v>90355991.135476023</v>
          </cell>
          <cell r="DN85">
            <v>4506747.6123866001</v>
          </cell>
          <cell r="DO85">
            <v>5660807.2824413572</v>
          </cell>
          <cell r="DP85">
            <v>6933696.9428221798</v>
          </cell>
          <cell r="DQ85">
            <v>5581943.1510119028</v>
          </cell>
          <cell r="EB85">
            <v>4506747.6123866001</v>
          </cell>
          <cell r="EC85">
            <v>10167554.894827958</v>
          </cell>
          <cell r="ED85">
            <v>17101251.837650139</v>
          </cell>
          <cell r="EE85">
            <v>22683194.988662042</v>
          </cell>
          <cell r="EF85">
            <v>22683194.988662042</v>
          </cell>
          <cell r="EG85">
            <v>22683194.988662042</v>
          </cell>
          <cell r="EH85">
            <v>22683194.988662042</v>
          </cell>
          <cell r="EI85">
            <v>22683194.988662042</v>
          </cell>
          <cell r="EJ85">
            <v>22683194.988662042</v>
          </cell>
          <cell r="EK85">
            <v>22683194.988662042</v>
          </cell>
          <cell r="EL85">
            <v>22683194.988662042</v>
          </cell>
          <cell r="EM85">
            <v>22683194.988662042</v>
          </cell>
        </row>
        <row r="86">
          <cell r="A86" t="str">
            <v>Standard Cost Difference</v>
          </cell>
          <cell r="B86" t="str">
            <v>Standard Cost Difference</v>
          </cell>
          <cell r="F86">
            <v>188.38573673565685</v>
          </cell>
          <cell r="G86">
            <v>528.68033124910301</v>
          </cell>
          <cell r="H86">
            <v>3213.5040678474156</v>
          </cell>
          <cell r="I86">
            <v>2728.9054468158856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188.38573673565685</v>
          </cell>
          <cell r="U86">
            <v>717.06606798475991</v>
          </cell>
          <cell r="V86">
            <v>3930.5701358321758</v>
          </cell>
          <cell r="W86">
            <v>6659.4755826480614</v>
          </cell>
          <cell r="X86">
            <v>6659.4755826480614</v>
          </cell>
          <cell r="Y86">
            <v>6659.4755826480614</v>
          </cell>
          <cell r="Z86">
            <v>6659.4755826480614</v>
          </cell>
          <cell r="AA86">
            <v>6659.4755826480614</v>
          </cell>
          <cell r="AB86">
            <v>6659.4755826480614</v>
          </cell>
          <cell r="AC86">
            <v>6659.4755826480614</v>
          </cell>
          <cell r="AD86">
            <v>6659.4755826480614</v>
          </cell>
          <cell r="AE86">
            <v>6659.4755826480614</v>
          </cell>
          <cell r="AH86">
            <v>583.17993068628755</v>
          </cell>
          <cell r="AI86">
            <v>1638.8296233280487</v>
          </cell>
          <cell r="AJ86">
            <v>1677.087443050824</v>
          </cell>
          <cell r="AK86">
            <v>1303.0827009884827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V86">
            <v>583.17993068628755</v>
          </cell>
          <cell r="AW86">
            <v>2222.0095540143361</v>
          </cell>
          <cell r="AX86">
            <v>3899.0969970651604</v>
          </cell>
          <cell r="AY86">
            <v>5202.1796980536428</v>
          </cell>
          <cell r="AZ86">
            <v>5202.1796980536428</v>
          </cell>
          <cell r="BA86">
            <v>5202.1796980536428</v>
          </cell>
          <cell r="BB86">
            <v>5202.1796980536428</v>
          </cell>
          <cell r="BC86">
            <v>5202.1796980536428</v>
          </cell>
          <cell r="BD86">
            <v>5202.1796980536428</v>
          </cell>
          <cell r="BE86">
            <v>5202.1796980536428</v>
          </cell>
          <cell r="BF86">
            <v>5202.1796980536428</v>
          </cell>
          <cell r="BG86">
            <v>5202.1796980536428</v>
          </cell>
          <cell r="BJ86">
            <v>244.39173072325997</v>
          </cell>
          <cell r="BK86">
            <v>670.50068802916439</v>
          </cell>
          <cell r="BL86">
            <v>408.62831814415193</v>
          </cell>
          <cell r="BM86">
            <v>1290.5719600175191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X86">
            <v>244.39173072325997</v>
          </cell>
          <cell r="BY86">
            <v>914.89241875242442</v>
          </cell>
          <cell r="BZ86">
            <v>1323.5207368965764</v>
          </cell>
          <cell r="CA86">
            <v>2614.0926969140955</v>
          </cell>
          <cell r="CB86">
            <v>2614.0926969140955</v>
          </cell>
          <cell r="CC86">
            <v>2614.0926969140955</v>
          </cell>
          <cell r="CD86">
            <v>2614.0926969140955</v>
          </cell>
          <cell r="CE86">
            <v>2614.0926969140955</v>
          </cell>
          <cell r="CF86">
            <v>2614.0926969140955</v>
          </cell>
          <cell r="CG86">
            <v>2614.0926969140955</v>
          </cell>
          <cell r="CH86">
            <v>2614.0926969140955</v>
          </cell>
          <cell r="CI86">
            <v>2614.0926969140955</v>
          </cell>
          <cell r="CL86">
            <v>-94.994494277939197</v>
          </cell>
          <cell r="CM86">
            <v>1039.5307664656789</v>
          </cell>
          <cell r="CN86">
            <v>1080.3849885083064</v>
          </cell>
          <cell r="CO86">
            <v>702.57648537665239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Z86">
            <v>-94.994494277939197</v>
          </cell>
          <cell r="DA86">
            <v>944.53627218773966</v>
          </cell>
          <cell r="DB86">
            <v>2024.9212606960459</v>
          </cell>
          <cell r="DC86">
            <v>2727.4977460726982</v>
          </cell>
          <cell r="DD86">
            <v>2727.4977460726982</v>
          </cell>
          <cell r="DE86">
            <v>2727.4977460726982</v>
          </cell>
          <cell r="DF86">
            <v>2727.4977460726982</v>
          </cell>
          <cell r="DG86">
            <v>2727.4977460726982</v>
          </cell>
          <cell r="DH86">
            <v>2727.4977460726982</v>
          </cell>
          <cell r="DI86">
            <v>2727.4977460726982</v>
          </cell>
          <cell r="DJ86">
            <v>2727.4977460726982</v>
          </cell>
          <cell r="DK86">
            <v>2727.4977460726982</v>
          </cell>
          <cell r="DN86">
            <v>-133.7488118090788</v>
          </cell>
          <cell r="DO86">
            <v>189.94844276956562</v>
          </cell>
          <cell r="DP86">
            <v>169.37015403924045</v>
          </cell>
          <cell r="DQ86">
            <v>182.43359696578699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B86">
            <v>-133.7488118090788</v>
          </cell>
          <cell r="EC86">
            <v>56.199630960486815</v>
          </cell>
          <cell r="ED86">
            <v>225.56978499972726</v>
          </cell>
          <cell r="EE86">
            <v>408.00338196551422</v>
          </cell>
          <cell r="EF86">
            <v>408.00338196551422</v>
          </cell>
          <cell r="EG86">
            <v>408.00338196551422</v>
          </cell>
          <cell r="EH86">
            <v>408.00338196551422</v>
          </cell>
          <cell r="EI86">
            <v>408.00338196551422</v>
          </cell>
          <cell r="EJ86">
            <v>408.00338196551422</v>
          </cell>
          <cell r="EK86">
            <v>408.00338196551422</v>
          </cell>
          <cell r="EL86">
            <v>408.00338196551422</v>
          </cell>
          <cell r="EM86">
            <v>408.00338196551422</v>
          </cell>
        </row>
        <row r="87">
          <cell r="A87" t="str">
            <v>Price Increase for R's Engine &amp; TM</v>
          </cell>
          <cell r="B87" t="str">
            <v/>
          </cell>
          <cell r="C87" t="str">
            <v>Price Increase for R's Engine &amp; TM</v>
          </cell>
          <cell r="F87">
            <v>-0.13495664575000002</v>
          </cell>
          <cell r="G87">
            <v>-19.628</v>
          </cell>
          <cell r="H87">
            <v>-26.260999999999999</v>
          </cell>
          <cell r="I87">
            <v>-18.193999999999999</v>
          </cell>
          <cell r="T87">
            <v>-0.13495664575000002</v>
          </cell>
          <cell r="U87">
            <v>-19.762956645750002</v>
          </cell>
          <cell r="V87">
            <v>-46.023956645750005</v>
          </cell>
          <cell r="W87">
            <v>-64.217956645750007</v>
          </cell>
          <cell r="X87">
            <v>-64.217956645750007</v>
          </cell>
          <cell r="Y87">
            <v>-64.217956645750007</v>
          </cell>
          <cell r="Z87">
            <v>-64.217956645750007</v>
          </cell>
          <cell r="AA87">
            <v>-64.217956645750007</v>
          </cell>
          <cell r="AB87">
            <v>-64.217956645750007</v>
          </cell>
          <cell r="AC87">
            <v>-64.217956645750007</v>
          </cell>
          <cell r="AD87">
            <v>-64.217956645750007</v>
          </cell>
          <cell r="AE87">
            <v>-64.217956645750007</v>
          </cell>
          <cell r="AH87">
            <v>-0.18885593000001477</v>
          </cell>
          <cell r="AI87">
            <v>13.031000000000001</v>
          </cell>
          <cell r="AJ87">
            <v>15.337</v>
          </cell>
          <cell r="AK87">
            <v>13.388999999999999</v>
          </cell>
          <cell r="AV87">
            <v>-0.18885593000001477</v>
          </cell>
          <cell r="AW87">
            <v>12.842144069999986</v>
          </cell>
          <cell r="AX87">
            <v>28.179144069999985</v>
          </cell>
          <cell r="AY87">
            <v>41.568144069999988</v>
          </cell>
          <cell r="AZ87">
            <v>41.568144069999988</v>
          </cell>
          <cell r="BA87">
            <v>41.568144069999988</v>
          </cell>
          <cell r="BB87">
            <v>41.568144069999988</v>
          </cell>
          <cell r="BC87">
            <v>41.568144069999988</v>
          </cell>
          <cell r="BD87">
            <v>41.568144069999988</v>
          </cell>
          <cell r="BE87">
            <v>41.568144069999988</v>
          </cell>
          <cell r="BF87">
            <v>41.568144069999988</v>
          </cell>
          <cell r="BG87">
            <v>41.568144069999988</v>
          </cell>
          <cell r="BJ87">
            <v>-3.109336999999996E-2</v>
          </cell>
          <cell r="BK87">
            <v>2.2719999999999998</v>
          </cell>
          <cell r="BL87">
            <v>2.0739999999999998</v>
          </cell>
          <cell r="BM87">
            <v>1.8049999999999999</v>
          </cell>
          <cell r="BX87">
            <v>-3.109336999999996E-2</v>
          </cell>
          <cell r="BY87">
            <v>2.24090663</v>
          </cell>
          <cell r="BZ87">
            <v>4.3149066299999994</v>
          </cell>
          <cell r="CA87">
            <v>6.1199066299999991</v>
          </cell>
          <cell r="CB87">
            <v>6.1199066299999991</v>
          </cell>
          <cell r="CC87">
            <v>6.1199066299999991</v>
          </cell>
          <cell r="CD87">
            <v>6.1199066299999991</v>
          </cell>
          <cell r="CE87">
            <v>6.1199066299999991</v>
          </cell>
          <cell r="CF87">
            <v>6.1199066299999991</v>
          </cell>
          <cell r="CG87">
            <v>6.1199066299999991</v>
          </cell>
          <cell r="CH87">
            <v>6.1199066299999991</v>
          </cell>
          <cell r="CI87">
            <v>6.1199066299999991</v>
          </cell>
          <cell r="CL87">
            <v>1.4216733170000001E-2</v>
          </cell>
          <cell r="CM87">
            <v>-61.278572721699994</v>
          </cell>
          <cell r="CN87">
            <v>-80.846000000000004</v>
          </cell>
          <cell r="CO87">
            <v>-34.569000000000003</v>
          </cell>
          <cell r="CZ87">
            <v>1.4216733170000001E-2</v>
          </cell>
          <cell r="DA87">
            <v>-61.264355988529992</v>
          </cell>
          <cell r="DB87">
            <v>-142.11035598852999</v>
          </cell>
          <cell r="DC87">
            <v>-176.67935598853001</v>
          </cell>
          <cell r="DD87">
            <v>-176.67935598853001</v>
          </cell>
          <cell r="DE87">
            <v>-176.67935598853001</v>
          </cell>
          <cell r="DF87">
            <v>-176.67935598853001</v>
          </cell>
          <cell r="DG87">
            <v>-176.67935598853001</v>
          </cell>
          <cell r="DH87">
            <v>-176.67935598853001</v>
          </cell>
          <cell r="DI87">
            <v>-176.67935598853001</v>
          </cell>
          <cell r="DJ87">
            <v>-176.67935598853001</v>
          </cell>
          <cell r="DK87">
            <v>-176.67935598853001</v>
          </cell>
          <cell r="DN87">
            <v>5.8593189900000009E-3</v>
          </cell>
          <cell r="DO87">
            <v>-24.155624931399998</v>
          </cell>
          <cell r="DP87">
            <v>-34.274000000000001</v>
          </cell>
          <cell r="DQ87">
            <v>-17.04</v>
          </cell>
          <cell r="EB87">
            <v>5.8593189900000009E-3</v>
          </cell>
          <cell r="EC87">
            <v>-24.149765612409997</v>
          </cell>
          <cell r="ED87">
            <v>-58.423765612409994</v>
          </cell>
          <cell r="EE87">
            <v>-75.463765612409986</v>
          </cell>
          <cell r="EF87">
            <v>-75.463765612409986</v>
          </cell>
          <cell r="EG87">
            <v>-75.463765612409986</v>
          </cell>
          <cell r="EH87">
            <v>-75.463765612409986</v>
          </cell>
          <cell r="EI87">
            <v>-75.463765612409986</v>
          </cell>
          <cell r="EJ87">
            <v>-75.463765612409986</v>
          </cell>
          <cell r="EK87">
            <v>-75.463765612409986</v>
          </cell>
          <cell r="EL87">
            <v>-75.463765612409986</v>
          </cell>
          <cell r="EM87">
            <v>-75.463765612409986</v>
          </cell>
        </row>
        <row r="88">
          <cell r="A88" t="str">
            <v>Raw Materials</v>
          </cell>
          <cell r="B88" t="str">
            <v/>
          </cell>
          <cell r="C88" t="str">
            <v>Raw Materials</v>
          </cell>
          <cell r="F88">
            <v>72.860441230063145</v>
          </cell>
          <cell r="G88">
            <v>86.75506340421974</v>
          </cell>
          <cell r="H88">
            <v>73.092655285626392</v>
          </cell>
          <cell r="I88">
            <v>60.405921442527394</v>
          </cell>
          <cell r="T88">
            <v>72.860441230063145</v>
          </cell>
          <cell r="U88">
            <v>159.6155046342829</v>
          </cell>
          <cell r="V88">
            <v>232.70815991990929</v>
          </cell>
          <cell r="W88">
            <v>293.11408136243671</v>
          </cell>
          <cell r="X88">
            <v>293.11408136243671</v>
          </cell>
          <cell r="Y88">
            <v>293.11408136243671</v>
          </cell>
          <cell r="Z88">
            <v>293.11408136243671</v>
          </cell>
          <cell r="AA88">
            <v>293.11408136243671</v>
          </cell>
          <cell r="AB88">
            <v>293.11408136243671</v>
          </cell>
          <cell r="AC88">
            <v>293.11408136243671</v>
          </cell>
          <cell r="AD88">
            <v>293.11408136243671</v>
          </cell>
          <cell r="AE88">
            <v>293.11408136243671</v>
          </cell>
          <cell r="AH88">
            <v>16.316875803064452</v>
          </cell>
          <cell r="AI88">
            <v>30.959481745527917</v>
          </cell>
          <cell r="AJ88">
            <v>21.270284239331243</v>
          </cell>
          <cell r="AK88">
            <v>21.809349923684284</v>
          </cell>
          <cell r="AV88">
            <v>16.316875803064452</v>
          </cell>
          <cell r="AW88">
            <v>47.276357548592372</v>
          </cell>
          <cell r="AX88">
            <v>68.546641787923619</v>
          </cell>
          <cell r="AY88">
            <v>90.355991711607899</v>
          </cell>
          <cell r="AZ88">
            <v>90.355991711607899</v>
          </cell>
          <cell r="BA88">
            <v>90.355991711607899</v>
          </cell>
          <cell r="BB88">
            <v>90.355991711607899</v>
          </cell>
          <cell r="BC88">
            <v>90.355991711607899</v>
          </cell>
          <cell r="BD88">
            <v>90.355991711607899</v>
          </cell>
          <cell r="BE88">
            <v>90.355991711607899</v>
          </cell>
          <cell r="BF88">
            <v>90.355991711607899</v>
          </cell>
          <cell r="BG88">
            <v>90.355991711607899</v>
          </cell>
          <cell r="BJ88">
            <v>5.4120484347747553</v>
          </cell>
          <cell r="BK88">
            <v>10.800312187159516</v>
          </cell>
          <cell r="BL88">
            <v>5.7840538377165025</v>
          </cell>
          <cell r="BM88">
            <v>13.960635543853829</v>
          </cell>
          <cell r="BX88">
            <v>5.4120484347747553</v>
          </cell>
          <cell r="BY88">
            <v>16.212360621934273</v>
          </cell>
          <cell r="BZ88">
            <v>21.996414459650776</v>
          </cell>
          <cell r="CA88">
            <v>35.957050003504605</v>
          </cell>
          <cell r="CB88">
            <v>35.957050003504605</v>
          </cell>
          <cell r="CC88">
            <v>35.957050003504605</v>
          </cell>
          <cell r="CD88">
            <v>35.957050003504605</v>
          </cell>
          <cell r="CE88">
            <v>35.957050003504605</v>
          </cell>
          <cell r="CF88">
            <v>35.957050003504605</v>
          </cell>
          <cell r="CG88">
            <v>35.957050003504605</v>
          </cell>
          <cell r="CH88">
            <v>35.957050003504605</v>
          </cell>
          <cell r="CI88">
            <v>35.957050003504605</v>
          </cell>
          <cell r="CL88">
            <v>7.5666526608278293</v>
          </cell>
          <cell r="CM88">
            <v>14.022028359186267</v>
          </cell>
          <cell r="CN88">
            <v>17.037508132036372</v>
          </cell>
          <cell r="CO88">
            <v>12.256627128017856</v>
          </cell>
          <cell r="CZ88">
            <v>7.5666526608278293</v>
          </cell>
          <cell r="DA88">
            <v>21.588681020014096</v>
          </cell>
          <cell r="DB88">
            <v>38.626189152050472</v>
          </cell>
          <cell r="DC88">
            <v>50.882816280068326</v>
          </cell>
          <cell r="DD88">
            <v>50.882816280068326</v>
          </cell>
          <cell r="DE88">
            <v>50.882816280068326</v>
          </cell>
          <cell r="DF88">
            <v>50.882816280068326</v>
          </cell>
          <cell r="DG88">
            <v>50.882816280068326</v>
          </cell>
          <cell r="DH88">
            <v>50.882816280068326</v>
          </cell>
          <cell r="DI88">
            <v>50.882816280068326</v>
          </cell>
          <cell r="DJ88">
            <v>50.882816280068326</v>
          </cell>
          <cell r="DK88">
            <v>50.882816280068326</v>
          </cell>
          <cell r="DN88">
            <v>1.574149962536286</v>
          </cell>
          <cell r="DO88">
            <v>3.211060410290385</v>
          </cell>
          <cell r="DP88">
            <v>3.8507797977414917</v>
          </cell>
          <cell r="DQ88">
            <v>3.2270711986217027</v>
          </cell>
          <cell r="EB88">
            <v>1.574149962536286</v>
          </cell>
          <cell r="EC88">
            <v>4.7852103728266711</v>
          </cell>
          <cell r="ED88">
            <v>8.6359901705681636</v>
          </cell>
          <cell r="EE88">
            <v>11.863061369189866</v>
          </cell>
          <cell r="EF88">
            <v>11.863061369189866</v>
          </cell>
          <cell r="EG88">
            <v>11.863061369189866</v>
          </cell>
          <cell r="EH88">
            <v>11.863061369189866</v>
          </cell>
          <cell r="EI88">
            <v>11.863061369189866</v>
          </cell>
          <cell r="EJ88">
            <v>11.863061369189866</v>
          </cell>
          <cell r="EK88">
            <v>11.863061369189866</v>
          </cell>
          <cell r="EL88">
            <v>11.863061369189866</v>
          </cell>
          <cell r="EM88">
            <v>11.863061369189866</v>
          </cell>
        </row>
        <row r="89">
          <cell r="A89" t="str">
            <v>Design change provision</v>
          </cell>
          <cell r="B89" t="str">
            <v/>
          </cell>
          <cell r="C89" t="str">
            <v>Design change provision</v>
          </cell>
          <cell r="F89">
            <v>-378.47500000000002</v>
          </cell>
          <cell r="G89">
            <v>-390.75</v>
          </cell>
          <cell r="H89">
            <v>-23.531690000000001</v>
          </cell>
          <cell r="I89">
            <v>0</v>
          </cell>
          <cell r="T89">
            <v>-378.47500000000002</v>
          </cell>
          <cell r="U89">
            <v>-769.22500000000002</v>
          </cell>
          <cell r="V89">
            <v>-792.75669000000005</v>
          </cell>
          <cell r="W89">
            <v>-792.75669000000005</v>
          </cell>
          <cell r="X89">
            <v>-792.75669000000005</v>
          </cell>
          <cell r="Y89">
            <v>-792.75669000000005</v>
          </cell>
          <cell r="Z89">
            <v>-792.75669000000005</v>
          </cell>
          <cell r="AA89">
            <v>-792.75669000000005</v>
          </cell>
          <cell r="AB89">
            <v>-792.75669000000005</v>
          </cell>
          <cell r="AC89">
            <v>-792.75669000000005</v>
          </cell>
          <cell r="AD89">
            <v>-792.75669000000005</v>
          </cell>
          <cell r="AE89">
            <v>-792.75669000000005</v>
          </cell>
          <cell r="AH89">
            <v>-131.375</v>
          </cell>
          <cell r="AI89">
            <v>-157.73400000000001</v>
          </cell>
          <cell r="AJ89">
            <v>-127.9</v>
          </cell>
          <cell r="AK89">
            <v>-98.7</v>
          </cell>
          <cell r="AV89">
            <v>-131.375</v>
          </cell>
          <cell r="AW89">
            <v>-289.10900000000004</v>
          </cell>
          <cell r="AX89">
            <v>-417.00900000000001</v>
          </cell>
          <cell r="AY89">
            <v>-515.70900000000006</v>
          </cell>
          <cell r="AZ89">
            <v>-515.70900000000006</v>
          </cell>
          <cell r="BA89">
            <v>-515.70900000000006</v>
          </cell>
          <cell r="BB89">
            <v>-515.70900000000006</v>
          </cell>
          <cell r="BC89">
            <v>-515.70900000000006</v>
          </cell>
          <cell r="BD89">
            <v>-515.70900000000006</v>
          </cell>
          <cell r="BE89">
            <v>-515.70900000000006</v>
          </cell>
          <cell r="BF89">
            <v>-515.70900000000006</v>
          </cell>
          <cell r="BG89">
            <v>-515.70900000000006</v>
          </cell>
          <cell r="BJ89">
            <v>-43.575000000000003</v>
          </cell>
          <cell r="BK89">
            <v>-55.026000000000003</v>
          </cell>
          <cell r="BL89">
            <v>-34.78</v>
          </cell>
          <cell r="BM89">
            <v>-63.18</v>
          </cell>
          <cell r="BX89">
            <v>-43.575000000000003</v>
          </cell>
          <cell r="BY89">
            <v>-98.600999999999999</v>
          </cell>
          <cell r="BZ89">
            <v>-133.381</v>
          </cell>
          <cell r="CA89">
            <v>-196.56100000000001</v>
          </cell>
          <cell r="CB89">
            <v>-196.56100000000001</v>
          </cell>
          <cell r="CC89">
            <v>-196.56100000000001</v>
          </cell>
          <cell r="CD89">
            <v>-196.56100000000001</v>
          </cell>
          <cell r="CE89">
            <v>-196.56100000000001</v>
          </cell>
          <cell r="CF89">
            <v>-196.56100000000001</v>
          </cell>
          <cell r="CG89">
            <v>-196.56100000000001</v>
          </cell>
          <cell r="CH89">
            <v>-196.56100000000001</v>
          </cell>
          <cell r="CI89">
            <v>-196.56100000000001</v>
          </cell>
          <cell r="CL89">
            <v>-74.025000000000006</v>
          </cell>
          <cell r="CM89">
            <v>-102.196</v>
          </cell>
          <cell r="CN89">
            <v>-64.11</v>
          </cell>
          <cell r="CO89">
            <v>-47.115000000000002</v>
          </cell>
          <cell r="CZ89">
            <v>-74.025000000000006</v>
          </cell>
          <cell r="DA89">
            <v>-176.221</v>
          </cell>
          <cell r="DB89">
            <v>-240.33100000000002</v>
          </cell>
          <cell r="DC89">
            <v>-287.44600000000003</v>
          </cell>
          <cell r="DD89">
            <v>-287.44600000000003</v>
          </cell>
          <cell r="DE89">
            <v>-287.44600000000003</v>
          </cell>
          <cell r="DF89">
            <v>-287.44600000000003</v>
          </cell>
          <cell r="DG89">
            <v>-287.44600000000003</v>
          </cell>
          <cell r="DH89">
            <v>-287.44600000000003</v>
          </cell>
          <cell r="DI89">
            <v>-287.44600000000003</v>
          </cell>
          <cell r="DJ89">
            <v>-287.44600000000003</v>
          </cell>
          <cell r="DK89">
            <v>-287.44600000000003</v>
          </cell>
          <cell r="DN89">
            <v>-15.4</v>
          </cell>
          <cell r="DO89">
            <v>-23.402999999999999</v>
          </cell>
          <cell r="DP89">
            <v>-14.49</v>
          </cell>
          <cell r="DQ89">
            <v>-12.404999999999999</v>
          </cell>
          <cell r="EB89">
            <v>-15.4</v>
          </cell>
          <cell r="EC89">
            <v>-38.802999999999997</v>
          </cell>
          <cell r="ED89">
            <v>-53.292999999999999</v>
          </cell>
          <cell r="EE89">
            <v>-65.697999999999993</v>
          </cell>
          <cell r="EF89">
            <v>-65.697999999999993</v>
          </cell>
          <cell r="EG89">
            <v>-65.697999999999993</v>
          </cell>
          <cell r="EH89">
            <v>-65.697999999999993</v>
          </cell>
          <cell r="EI89">
            <v>-65.697999999999993</v>
          </cell>
          <cell r="EJ89">
            <v>-65.697999999999993</v>
          </cell>
          <cell r="EK89">
            <v>-65.697999999999993</v>
          </cell>
          <cell r="EL89">
            <v>-65.697999999999993</v>
          </cell>
          <cell r="EM89">
            <v>-65.697999999999993</v>
          </cell>
        </row>
        <row r="90">
          <cell r="A90" t="str">
            <v>Royalty</v>
          </cell>
          <cell r="B90" t="str">
            <v/>
          </cell>
          <cell r="C90" t="str">
            <v>Royalty</v>
          </cell>
          <cell r="F90">
            <v>2357.7879299299952</v>
          </cell>
          <cell r="G90">
            <v>2434.6294570967984</v>
          </cell>
          <cell r="H90">
            <v>2756.6542534616469</v>
          </cell>
          <cell r="I90">
            <v>2325.6890911391429</v>
          </cell>
          <cell r="T90">
            <v>2357.7879299299952</v>
          </cell>
          <cell r="U90">
            <v>4792.4173870267932</v>
          </cell>
          <cell r="V90">
            <v>7549.0716404884406</v>
          </cell>
          <cell r="W90">
            <v>9874.7607316275826</v>
          </cell>
          <cell r="X90">
            <v>9874.7607316275826</v>
          </cell>
          <cell r="Y90">
            <v>9874.7607316275826</v>
          </cell>
          <cell r="Z90">
            <v>9874.7607316275826</v>
          </cell>
          <cell r="AA90">
            <v>9874.7607316275826</v>
          </cell>
          <cell r="AB90">
            <v>9874.7607316275826</v>
          </cell>
          <cell r="AC90">
            <v>9874.7607316275826</v>
          </cell>
          <cell r="AD90">
            <v>9874.7607316275826</v>
          </cell>
          <cell r="AE90">
            <v>9874.7607316275826</v>
          </cell>
          <cell r="AH90">
            <v>986.88899601402818</v>
          </cell>
          <cell r="AI90">
            <v>1098.9608341325129</v>
          </cell>
          <cell r="AJ90">
            <v>1205.1523395955135</v>
          </cell>
          <cell r="AK90">
            <v>925.47031767247711</v>
          </cell>
          <cell r="AV90">
            <v>986.88899601402818</v>
          </cell>
          <cell r="AW90">
            <v>2085.8498301465411</v>
          </cell>
          <cell r="AX90">
            <v>3291.0021697420543</v>
          </cell>
          <cell r="AY90">
            <v>4216.4724874145313</v>
          </cell>
          <cell r="AZ90">
            <v>4216.4724874145313</v>
          </cell>
          <cell r="BA90">
            <v>4216.4724874145313</v>
          </cell>
          <cell r="BB90">
            <v>4216.4724874145313</v>
          </cell>
          <cell r="BC90">
            <v>4216.4724874145313</v>
          </cell>
          <cell r="BD90">
            <v>4216.4724874145313</v>
          </cell>
          <cell r="BE90">
            <v>4216.4724874145313</v>
          </cell>
          <cell r="BF90">
            <v>4216.4724874145313</v>
          </cell>
          <cell r="BG90">
            <v>4216.4724874145313</v>
          </cell>
          <cell r="BJ90">
            <v>330.89842899870018</v>
          </cell>
          <cell r="BK90">
            <v>388.15628259918941</v>
          </cell>
          <cell r="BL90">
            <v>329.35373285162069</v>
          </cell>
          <cell r="BM90">
            <v>608.31529039084182</v>
          </cell>
          <cell r="BX90">
            <v>330.89842899870018</v>
          </cell>
          <cell r="BY90">
            <v>719.05471159788954</v>
          </cell>
          <cell r="BZ90">
            <v>1048.4084444495102</v>
          </cell>
          <cell r="CA90">
            <v>1656.7237348403519</v>
          </cell>
          <cell r="CB90">
            <v>1656.7237348403519</v>
          </cell>
          <cell r="CC90">
            <v>1656.7237348403519</v>
          </cell>
          <cell r="CD90">
            <v>1656.7237348403519</v>
          </cell>
          <cell r="CE90">
            <v>1656.7237348403519</v>
          </cell>
          <cell r="CF90">
            <v>1656.7237348403519</v>
          </cell>
          <cell r="CG90">
            <v>1656.7237348403519</v>
          </cell>
          <cell r="CH90">
            <v>1656.7237348403519</v>
          </cell>
          <cell r="CI90">
            <v>1656.7237348403519</v>
          </cell>
          <cell r="CL90">
            <v>682.28701458977332</v>
          </cell>
          <cell r="CM90">
            <v>813.80649133653731</v>
          </cell>
          <cell r="CN90">
            <v>987.26952923271688</v>
          </cell>
          <cell r="CO90">
            <v>720.29705065287817</v>
          </cell>
          <cell r="CZ90">
            <v>682.28701458977332</v>
          </cell>
          <cell r="DA90">
            <v>1496.0935059263106</v>
          </cell>
          <cell r="DB90">
            <v>2483.3630351590273</v>
          </cell>
          <cell r="DC90">
            <v>3203.6600858119054</v>
          </cell>
          <cell r="DD90">
            <v>3203.6600858119054</v>
          </cell>
          <cell r="DE90">
            <v>3203.6600858119054</v>
          </cell>
          <cell r="DF90">
            <v>3203.6600858119054</v>
          </cell>
          <cell r="DG90">
            <v>3203.6600858119054</v>
          </cell>
          <cell r="DH90">
            <v>3203.6600858119054</v>
          </cell>
          <cell r="DI90">
            <v>3203.6600858119054</v>
          </cell>
          <cell r="DJ90">
            <v>3203.6600858119054</v>
          </cell>
          <cell r="DK90">
            <v>3203.6600858119054</v>
          </cell>
          <cell r="DN90">
            <v>143.50113092133441</v>
          </cell>
          <cell r="DO90">
            <v>189.12163813638983</v>
          </cell>
          <cell r="DP90">
            <v>226.34413427635758</v>
          </cell>
          <cell r="DQ90">
            <v>193.48278824889906</v>
          </cell>
          <cell r="EB90">
            <v>143.50113092133441</v>
          </cell>
          <cell r="EC90">
            <v>332.62276905772421</v>
          </cell>
          <cell r="ED90">
            <v>558.96690333408174</v>
          </cell>
          <cell r="EE90">
            <v>752.44969158298079</v>
          </cell>
          <cell r="EF90">
            <v>752.44969158298079</v>
          </cell>
          <cell r="EG90">
            <v>752.44969158298079</v>
          </cell>
          <cell r="EH90">
            <v>752.44969158298079</v>
          </cell>
          <cell r="EI90">
            <v>752.44969158298079</v>
          </cell>
          <cell r="EJ90">
            <v>752.44969158298079</v>
          </cell>
          <cell r="EK90">
            <v>752.44969158298079</v>
          </cell>
          <cell r="EL90">
            <v>752.44969158298079</v>
          </cell>
          <cell r="EM90">
            <v>752.44969158298079</v>
          </cell>
        </row>
        <row r="91">
          <cell r="A91" t="str">
            <v>Calendarisation of Bought Out</v>
          </cell>
          <cell r="B91" t="str">
            <v/>
          </cell>
          <cell r="C91" t="str">
            <v>Calendarisation of Bought Out</v>
          </cell>
          <cell r="F91">
            <v>-1312.0845665386998</v>
          </cell>
          <cell r="G91">
            <v>-1263.303565013684</v>
          </cell>
          <cell r="H91">
            <v>-1444.6882321613987</v>
          </cell>
          <cell r="I91">
            <v>-1309.6502779624559</v>
          </cell>
          <cell r="T91">
            <v>-1312.0845665386998</v>
          </cell>
          <cell r="U91">
            <v>-2575.388131552384</v>
          </cell>
          <cell r="V91">
            <v>-4020.0763637137825</v>
          </cell>
          <cell r="W91">
            <v>-5329.7266416762386</v>
          </cell>
          <cell r="X91">
            <v>-5329.7266416762386</v>
          </cell>
          <cell r="Y91">
            <v>-5329.7266416762386</v>
          </cell>
          <cell r="Z91">
            <v>-5329.7266416762386</v>
          </cell>
          <cell r="AA91">
            <v>-5329.7266416762386</v>
          </cell>
          <cell r="AB91">
            <v>-5329.7266416762386</v>
          </cell>
          <cell r="AC91">
            <v>-5329.7266416762386</v>
          </cell>
          <cell r="AD91">
            <v>-5329.7266416762386</v>
          </cell>
          <cell r="AE91">
            <v>-5329.7266416762386</v>
          </cell>
          <cell r="AH91">
            <v>122.97947225925955</v>
          </cell>
          <cell r="AI91">
            <v>-52.824919487615091</v>
          </cell>
          <cell r="AJ91">
            <v>-63.946634118743816</v>
          </cell>
          <cell r="AK91">
            <v>-106.09063656822266</v>
          </cell>
          <cell r="AV91">
            <v>122.97947225925955</v>
          </cell>
          <cell r="AW91">
            <v>70.154552771644461</v>
          </cell>
          <cell r="AX91">
            <v>6.2079186529006449</v>
          </cell>
          <cell r="AY91">
            <v>-99.882717915322019</v>
          </cell>
          <cell r="AZ91">
            <v>-99.882717915322019</v>
          </cell>
          <cell r="BA91">
            <v>-99.882717915322019</v>
          </cell>
          <cell r="BB91">
            <v>-99.882717915322019</v>
          </cell>
          <cell r="BC91">
            <v>-99.882717915322019</v>
          </cell>
          <cell r="BD91">
            <v>-99.882717915322019</v>
          </cell>
          <cell r="BE91">
            <v>-99.882717915322019</v>
          </cell>
          <cell r="BF91">
            <v>-99.882717915322019</v>
          </cell>
          <cell r="BG91">
            <v>-99.882717915322019</v>
          </cell>
          <cell r="BJ91">
            <v>-22.7973550141012</v>
          </cell>
          <cell r="BK91">
            <v>-18.054043139455551</v>
          </cell>
          <cell r="BL91">
            <v>-15.559722077862055</v>
          </cell>
          <cell r="BM91">
            <v>-41.231882912124682</v>
          </cell>
          <cell r="BX91">
            <v>-22.7973550141012</v>
          </cell>
          <cell r="BY91">
            <v>-40.851398153556751</v>
          </cell>
          <cell r="BZ91">
            <v>-56.411120231418806</v>
          </cell>
          <cell r="CA91">
            <v>-97.643003143543496</v>
          </cell>
          <cell r="CB91">
            <v>-97.643003143543496</v>
          </cell>
          <cell r="CC91">
            <v>-97.643003143543496</v>
          </cell>
          <cell r="CD91">
            <v>-97.643003143543496</v>
          </cell>
          <cell r="CE91">
            <v>-97.643003143543496</v>
          </cell>
          <cell r="CF91">
            <v>-97.643003143543496</v>
          </cell>
          <cell r="CG91">
            <v>-97.643003143543496</v>
          </cell>
          <cell r="CH91">
            <v>-97.643003143543496</v>
          </cell>
          <cell r="CI91">
            <v>-97.643003143543496</v>
          </cell>
          <cell r="CL91">
            <v>-114.48872447460191</v>
          </cell>
          <cell r="CM91">
            <v>-247.72260439241083</v>
          </cell>
          <cell r="CN91">
            <v>-330.35175481341111</v>
          </cell>
          <cell r="CO91">
            <v>-401.04884579137524</v>
          </cell>
          <cell r="CZ91">
            <v>-114.48872447460191</v>
          </cell>
          <cell r="DA91">
            <v>-362.21132886701275</v>
          </cell>
          <cell r="DB91">
            <v>-692.56308368042392</v>
          </cell>
          <cell r="DC91">
            <v>-1093.6119294717992</v>
          </cell>
          <cell r="DD91">
            <v>-1093.6119294717992</v>
          </cell>
          <cell r="DE91">
            <v>-1093.6119294717992</v>
          </cell>
          <cell r="DF91">
            <v>-1093.6119294717992</v>
          </cell>
          <cell r="DG91">
            <v>-1093.6119294717992</v>
          </cell>
          <cell r="DH91">
            <v>-1093.6119294717992</v>
          </cell>
          <cell r="DI91">
            <v>-1093.6119294717992</v>
          </cell>
          <cell r="DJ91">
            <v>-1093.6119294717992</v>
          </cell>
          <cell r="DK91">
            <v>-1093.6119294717992</v>
          </cell>
          <cell r="DN91">
            <v>-41.6223577419252</v>
          </cell>
          <cell r="DO91">
            <v>-61.261540630786669</v>
          </cell>
          <cell r="DP91">
            <v>-84.523544536810206</v>
          </cell>
          <cell r="DQ91">
            <v>-69.757658870829687</v>
          </cell>
          <cell r="EB91">
            <v>-41.6223577419252</v>
          </cell>
          <cell r="EC91">
            <v>-102.88389837271187</v>
          </cell>
          <cell r="ED91">
            <v>-187.40744290952208</v>
          </cell>
          <cell r="EE91">
            <v>-257.16510178035173</v>
          </cell>
          <cell r="EF91">
            <v>-257.16510178035173</v>
          </cell>
          <cell r="EG91">
            <v>-257.16510178035173</v>
          </cell>
          <cell r="EH91">
            <v>-257.16510178035173</v>
          </cell>
          <cell r="EI91">
            <v>-257.16510178035173</v>
          </cell>
          <cell r="EJ91">
            <v>-257.16510178035173</v>
          </cell>
          <cell r="EK91">
            <v>-257.16510178035173</v>
          </cell>
          <cell r="EL91">
            <v>-257.16510178035173</v>
          </cell>
          <cell r="EM91">
            <v>-257.16510178035173</v>
          </cell>
        </row>
        <row r="92">
          <cell r="A92" t="str">
            <v>SOY carryover height</v>
          </cell>
          <cell r="B92" t="str">
            <v/>
          </cell>
          <cell r="C92" t="str">
            <v>SOY carryover height</v>
          </cell>
          <cell r="F92">
            <v>539.08398999999997</v>
          </cell>
          <cell r="G92">
            <v>562.75063</v>
          </cell>
          <cell r="H92">
            <v>645.26067</v>
          </cell>
          <cell r="I92">
            <v>522.44500000000005</v>
          </cell>
          <cell r="T92">
            <v>539.08398999999997</v>
          </cell>
          <cell r="U92">
            <v>1101.8346200000001</v>
          </cell>
          <cell r="V92">
            <v>1747.0952900000002</v>
          </cell>
          <cell r="W92">
            <v>2269.5402900000004</v>
          </cell>
          <cell r="X92">
            <v>2269.5402900000004</v>
          </cell>
          <cell r="Y92">
            <v>2269.5402900000004</v>
          </cell>
          <cell r="Z92">
            <v>2269.5402900000004</v>
          </cell>
          <cell r="AA92">
            <v>2269.5402900000004</v>
          </cell>
          <cell r="AB92">
            <v>2269.5402900000004</v>
          </cell>
          <cell r="AC92">
            <v>2269.5402900000004</v>
          </cell>
          <cell r="AD92">
            <v>2269.5402900000004</v>
          </cell>
          <cell r="AE92">
            <v>2269.5402900000004</v>
          </cell>
          <cell r="AH92">
            <v>176.35104999999999</v>
          </cell>
          <cell r="AI92">
            <v>186.84970000000001</v>
          </cell>
          <cell r="AJ92">
            <v>228.30977999999999</v>
          </cell>
          <cell r="AK92">
            <v>202.35</v>
          </cell>
          <cell r="AV92">
            <v>176.35104999999999</v>
          </cell>
          <cell r="AW92">
            <v>363.20074999999997</v>
          </cell>
          <cell r="AX92">
            <v>591.51053000000002</v>
          </cell>
          <cell r="AY92">
            <v>793.86053000000004</v>
          </cell>
          <cell r="AZ92">
            <v>793.86053000000004</v>
          </cell>
          <cell r="BA92">
            <v>793.86053000000004</v>
          </cell>
          <cell r="BB92">
            <v>793.86053000000004</v>
          </cell>
          <cell r="BC92">
            <v>793.86053000000004</v>
          </cell>
          <cell r="BD92">
            <v>793.86053000000004</v>
          </cell>
          <cell r="BE92">
            <v>793.86053000000004</v>
          </cell>
          <cell r="BF92">
            <v>793.86053000000004</v>
          </cell>
          <cell r="BG92">
            <v>793.86053000000004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</row>
        <row r="93">
          <cell r="A93" t="str">
            <v>NDS Overheads</v>
          </cell>
          <cell r="B93" t="str">
            <v/>
          </cell>
          <cell r="C93" t="str">
            <v>NDS Overheads</v>
          </cell>
          <cell r="F93">
            <v>-63.378999999999998</v>
          </cell>
          <cell r="G93">
            <v>-68.640839999999997</v>
          </cell>
          <cell r="H93">
            <v>-68.640839999999997</v>
          </cell>
          <cell r="I93">
            <v>-20.37651</v>
          </cell>
          <cell r="T93">
            <v>-63.378999999999998</v>
          </cell>
          <cell r="U93">
            <v>-132.01983999999999</v>
          </cell>
          <cell r="V93">
            <v>-200.66067999999999</v>
          </cell>
          <cell r="W93">
            <v>-221.03718999999998</v>
          </cell>
          <cell r="X93">
            <v>-221.03718999999998</v>
          </cell>
          <cell r="Y93">
            <v>-221.03718999999998</v>
          </cell>
          <cell r="Z93">
            <v>-221.03718999999998</v>
          </cell>
          <cell r="AA93">
            <v>-221.03718999999998</v>
          </cell>
          <cell r="AB93">
            <v>-221.03718999999998</v>
          </cell>
          <cell r="AC93">
            <v>-221.03718999999998</v>
          </cell>
          <cell r="AD93">
            <v>-221.03718999999998</v>
          </cell>
          <cell r="AE93">
            <v>-221.03718999999998</v>
          </cell>
          <cell r="AH93">
            <v>-16.907</v>
          </cell>
          <cell r="AI93">
            <v>-20.37651</v>
          </cell>
          <cell r="AJ93">
            <v>-20.37651</v>
          </cell>
          <cell r="AK93">
            <v>-10.163799999999998</v>
          </cell>
          <cell r="AV93">
            <v>-16.907</v>
          </cell>
          <cell r="AW93">
            <v>-37.28351</v>
          </cell>
          <cell r="AX93">
            <v>-57.660020000000003</v>
          </cell>
          <cell r="AY93">
            <v>-67.823819999999998</v>
          </cell>
          <cell r="AZ93">
            <v>-67.823819999999998</v>
          </cell>
          <cell r="BA93">
            <v>-67.823819999999998</v>
          </cell>
          <cell r="BB93">
            <v>-67.823819999999998</v>
          </cell>
          <cell r="BC93">
            <v>-67.823819999999998</v>
          </cell>
          <cell r="BD93">
            <v>-67.823819999999998</v>
          </cell>
          <cell r="BE93">
            <v>-67.823819999999998</v>
          </cell>
          <cell r="BF93">
            <v>-67.823819999999998</v>
          </cell>
          <cell r="BG93">
            <v>-67.823819999999998</v>
          </cell>
          <cell r="BJ93">
            <v>-7.1580000000000004</v>
          </cell>
          <cell r="BK93">
            <v>-10.163799999999998</v>
          </cell>
          <cell r="BL93">
            <v>-10.163799999999998</v>
          </cell>
          <cell r="BM93">
            <v>-14.19144</v>
          </cell>
          <cell r="BX93">
            <v>-7.1580000000000004</v>
          </cell>
          <cell r="BY93">
            <v>-17.3218</v>
          </cell>
          <cell r="BZ93">
            <v>-27.485599999999998</v>
          </cell>
          <cell r="CA93">
            <v>-41.677039999999998</v>
          </cell>
          <cell r="CB93">
            <v>-41.677039999999998</v>
          </cell>
          <cell r="CC93">
            <v>-41.677039999999998</v>
          </cell>
          <cell r="CD93">
            <v>-41.677039999999998</v>
          </cell>
          <cell r="CE93">
            <v>-41.677039999999998</v>
          </cell>
          <cell r="CF93">
            <v>-41.677039999999998</v>
          </cell>
          <cell r="CG93">
            <v>-41.677039999999998</v>
          </cell>
          <cell r="CH93">
            <v>-41.677039999999998</v>
          </cell>
          <cell r="CI93">
            <v>-41.677039999999998</v>
          </cell>
          <cell r="CL93">
            <v>-11.013999999999999</v>
          </cell>
          <cell r="CM93">
            <v>-14.19144</v>
          </cell>
          <cell r="CN93">
            <v>-14.19144</v>
          </cell>
          <cell r="CO93">
            <v>-4.3393199999999998</v>
          </cell>
          <cell r="CZ93">
            <v>-11.013999999999999</v>
          </cell>
          <cell r="DA93">
            <v>-25.205439999999999</v>
          </cell>
          <cell r="DB93">
            <v>-39.396879999999996</v>
          </cell>
          <cell r="DC93">
            <v>-43.736199999999997</v>
          </cell>
          <cell r="DD93">
            <v>-43.736199999999997</v>
          </cell>
          <cell r="DE93">
            <v>-43.736199999999997</v>
          </cell>
          <cell r="DF93">
            <v>-43.736199999999997</v>
          </cell>
          <cell r="DG93">
            <v>-43.736199999999997</v>
          </cell>
          <cell r="DH93">
            <v>-43.736199999999997</v>
          </cell>
          <cell r="DI93">
            <v>-43.736199999999997</v>
          </cell>
          <cell r="DJ93">
            <v>-43.736199999999997</v>
          </cell>
          <cell r="DK93">
            <v>-43.736199999999997</v>
          </cell>
          <cell r="DN93">
            <v>-3.1720000000000002</v>
          </cell>
          <cell r="DO93">
            <v>-4.3393199999999998</v>
          </cell>
          <cell r="DP93">
            <v>-4.3393199999999998</v>
          </cell>
          <cell r="DQ93">
            <v>-117.71190999999999</v>
          </cell>
          <cell r="EB93">
            <v>-3.1720000000000002</v>
          </cell>
          <cell r="EC93">
            <v>-7.5113199999999996</v>
          </cell>
          <cell r="ED93">
            <v>-11.850639999999999</v>
          </cell>
          <cell r="EE93">
            <v>-129.56254999999999</v>
          </cell>
          <cell r="EF93">
            <v>-129.56254999999999</v>
          </cell>
          <cell r="EG93">
            <v>-129.56254999999999</v>
          </cell>
          <cell r="EH93">
            <v>-129.56254999999999</v>
          </cell>
          <cell r="EI93">
            <v>-129.56254999999999</v>
          </cell>
          <cell r="EJ93">
            <v>-129.56254999999999</v>
          </cell>
          <cell r="EK93">
            <v>-129.56254999999999</v>
          </cell>
          <cell r="EL93">
            <v>-129.56254999999999</v>
          </cell>
          <cell r="EM93">
            <v>-129.56254999999999</v>
          </cell>
        </row>
        <row r="94">
          <cell r="A94" t="str">
            <v>KD</v>
          </cell>
          <cell r="B94" t="str">
            <v/>
          </cell>
          <cell r="C94" t="str">
            <v>KD</v>
          </cell>
          <cell r="F94">
            <v>279.98571560599993</v>
          </cell>
          <cell r="G94">
            <v>113.40812202599997</v>
          </cell>
          <cell r="H94">
            <v>-111.08270167927003</v>
          </cell>
          <cell r="I94">
            <v>21.006169680479957</v>
          </cell>
          <cell r="T94">
            <v>279.98571560599993</v>
          </cell>
          <cell r="U94">
            <v>393.39383763199987</v>
          </cell>
          <cell r="V94">
            <v>282.31113595272984</v>
          </cell>
          <cell r="W94">
            <v>303.3173056332098</v>
          </cell>
          <cell r="X94">
            <v>303.3173056332098</v>
          </cell>
          <cell r="Y94">
            <v>303.3173056332098</v>
          </cell>
          <cell r="Z94">
            <v>303.3173056332098</v>
          </cell>
          <cell r="AA94">
            <v>303.3173056332098</v>
          </cell>
          <cell r="AB94">
            <v>303.3173056332098</v>
          </cell>
          <cell r="AC94">
            <v>303.3173056332098</v>
          </cell>
          <cell r="AD94">
            <v>303.3173056332098</v>
          </cell>
          <cell r="AE94">
            <v>303.3173056332098</v>
          </cell>
          <cell r="AH94">
            <v>201.79279415021998</v>
          </cell>
          <cell r="AI94">
            <v>160.39672454421998</v>
          </cell>
          <cell r="AJ94">
            <v>-42.421492677779952</v>
          </cell>
          <cell r="AK94">
            <v>50.798734394579981</v>
          </cell>
          <cell r="AV94">
            <v>201.79279415021998</v>
          </cell>
          <cell r="AW94">
            <v>362.18951869443993</v>
          </cell>
          <cell r="AX94">
            <v>319.76802601665997</v>
          </cell>
          <cell r="AY94">
            <v>370.56676041123995</v>
          </cell>
          <cell r="AZ94">
            <v>370.56676041123995</v>
          </cell>
          <cell r="BA94">
            <v>370.56676041123995</v>
          </cell>
          <cell r="BB94">
            <v>370.56676041123995</v>
          </cell>
          <cell r="BC94">
            <v>370.56676041123995</v>
          </cell>
          <cell r="BD94">
            <v>370.56676041123995</v>
          </cell>
          <cell r="BE94">
            <v>370.56676041123995</v>
          </cell>
          <cell r="BF94">
            <v>370.56676041123995</v>
          </cell>
          <cell r="BG94">
            <v>370.56676041123995</v>
          </cell>
          <cell r="BJ94">
            <v>98.52973287926001</v>
          </cell>
          <cell r="BK94">
            <v>90.480604190060006</v>
          </cell>
          <cell r="BL94">
            <v>15.999266926689984</v>
          </cell>
          <cell r="BM94">
            <v>86.393804596300001</v>
          </cell>
          <cell r="BX94">
            <v>98.52973287926001</v>
          </cell>
          <cell r="BY94">
            <v>189.01033706932003</v>
          </cell>
          <cell r="BZ94">
            <v>205.00960399601001</v>
          </cell>
          <cell r="CA94">
            <v>291.40340859231003</v>
          </cell>
          <cell r="CB94">
            <v>291.40340859231003</v>
          </cell>
          <cell r="CC94">
            <v>291.40340859231003</v>
          </cell>
          <cell r="CD94">
            <v>291.40340859231003</v>
          </cell>
          <cell r="CE94">
            <v>291.40340859231003</v>
          </cell>
          <cell r="CF94">
            <v>291.40340859231003</v>
          </cell>
          <cell r="CG94">
            <v>291.40340859231003</v>
          </cell>
          <cell r="CH94">
            <v>291.40340859231003</v>
          </cell>
          <cell r="CI94">
            <v>291.40340859231003</v>
          </cell>
          <cell r="CL94">
            <v>220.80632287197946</v>
          </cell>
          <cell r="CM94">
            <v>193.67431400178938</v>
          </cell>
          <cell r="CN94">
            <v>44.479659926848967</v>
          </cell>
          <cell r="CO94">
            <v>75.26660521325897</v>
          </cell>
          <cell r="CZ94">
            <v>220.80632287197946</v>
          </cell>
          <cell r="DA94">
            <v>414.48063687376884</v>
          </cell>
          <cell r="DB94">
            <v>458.96029680061781</v>
          </cell>
          <cell r="DC94">
            <v>534.22690201387672</v>
          </cell>
          <cell r="DD94">
            <v>534.22690201387672</v>
          </cell>
          <cell r="DE94">
            <v>534.22690201387672</v>
          </cell>
          <cell r="DF94">
            <v>534.22690201387672</v>
          </cell>
          <cell r="DG94">
            <v>534.22690201387672</v>
          </cell>
          <cell r="DH94">
            <v>534.22690201387672</v>
          </cell>
          <cell r="DI94">
            <v>534.22690201387672</v>
          </cell>
          <cell r="DJ94">
            <v>534.22690201387672</v>
          </cell>
          <cell r="DK94">
            <v>534.22690201387672</v>
          </cell>
          <cell r="DN94">
            <v>43.629234647989968</v>
          </cell>
          <cell r="DO94">
            <v>50.103835715949998</v>
          </cell>
          <cell r="DP94">
            <v>14.377329401899893</v>
          </cell>
          <cell r="DQ94">
            <v>17.795146125079988</v>
          </cell>
          <cell r="EB94">
            <v>43.629234647989968</v>
          </cell>
          <cell r="EC94">
            <v>93.733070363939959</v>
          </cell>
          <cell r="ED94">
            <v>108.11039976583984</v>
          </cell>
          <cell r="EE94">
            <v>125.90554589091983</v>
          </cell>
          <cell r="EF94">
            <v>125.90554589091983</v>
          </cell>
          <cell r="EG94">
            <v>125.90554589091983</v>
          </cell>
          <cell r="EH94">
            <v>125.90554589091983</v>
          </cell>
          <cell r="EI94">
            <v>125.90554589091983</v>
          </cell>
          <cell r="EJ94">
            <v>125.90554589091983</v>
          </cell>
          <cell r="EK94">
            <v>125.90554589091983</v>
          </cell>
          <cell r="EL94">
            <v>125.90554589091983</v>
          </cell>
          <cell r="EM94">
            <v>125.90554589091983</v>
          </cell>
        </row>
        <row r="95">
          <cell r="A95" t="str">
            <v>Direct Labour</v>
          </cell>
          <cell r="B95" t="str">
            <v/>
          </cell>
          <cell r="C95" t="str">
            <v>Direct Labour</v>
          </cell>
          <cell r="F95">
            <v>311.70537983462037</v>
          </cell>
          <cell r="G95">
            <v>-769.74211796313671</v>
          </cell>
          <cell r="H95">
            <v>-131.84970563578568</v>
          </cell>
          <cell r="I95">
            <v>-48.482796717045595</v>
          </cell>
          <cell r="T95">
            <v>311.70537983462037</v>
          </cell>
          <cell r="U95">
            <v>-458.03673812851633</v>
          </cell>
          <cell r="V95">
            <v>-589.88644376430204</v>
          </cell>
          <cell r="W95">
            <v>-638.36924048134767</v>
          </cell>
          <cell r="X95">
            <v>-638.36924048134767</v>
          </cell>
          <cell r="Y95">
            <v>-638.36924048134767</v>
          </cell>
          <cell r="Z95">
            <v>-638.36924048134767</v>
          </cell>
          <cell r="AA95">
            <v>-638.36924048134767</v>
          </cell>
          <cell r="AB95">
            <v>-638.36924048134767</v>
          </cell>
          <cell r="AC95">
            <v>-638.36924048134767</v>
          </cell>
          <cell r="AD95">
            <v>-638.36924048134767</v>
          </cell>
          <cell r="AE95">
            <v>-638.36924048134767</v>
          </cell>
          <cell r="AH95">
            <v>-337.67135089538306</v>
          </cell>
          <cell r="AI95">
            <v>181.88255529451735</v>
          </cell>
          <cell r="AJ95">
            <v>16.567576242262398</v>
          </cell>
          <cell r="AK95">
            <v>-134.81778909885509</v>
          </cell>
          <cell r="AV95">
            <v>-337.67135089538306</v>
          </cell>
          <cell r="AW95">
            <v>-155.78879560086571</v>
          </cell>
          <cell r="AX95">
            <v>-139.22121935860332</v>
          </cell>
          <cell r="AY95">
            <v>-274.03900845745841</v>
          </cell>
          <cell r="AZ95">
            <v>-274.03900845745841</v>
          </cell>
          <cell r="BA95">
            <v>-274.03900845745841</v>
          </cell>
          <cell r="BB95">
            <v>-274.03900845745841</v>
          </cell>
          <cell r="BC95">
            <v>-274.03900845745841</v>
          </cell>
          <cell r="BD95">
            <v>-274.03900845745841</v>
          </cell>
          <cell r="BE95">
            <v>-274.03900845745841</v>
          </cell>
          <cell r="BF95">
            <v>-274.03900845745841</v>
          </cell>
          <cell r="BG95">
            <v>-274.03900845745841</v>
          </cell>
          <cell r="BJ95">
            <v>-95.872524701374502</v>
          </cell>
          <cell r="BK95">
            <v>98.408558825795211</v>
          </cell>
          <cell r="BL95">
            <v>-69.809242669034489</v>
          </cell>
          <cell r="BM95">
            <v>265.17824564496175</v>
          </cell>
          <cell r="BX95">
            <v>-95.872524701374502</v>
          </cell>
          <cell r="BY95">
            <v>2.5360341244207092</v>
          </cell>
          <cell r="BZ95">
            <v>-67.27320854461378</v>
          </cell>
          <cell r="CA95">
            <v>197.90503710034795</v>
          </cell>
          <cell r="CB95">
            <v>197.90503710034795</v>
          </cell>
          <cell r="CC95">
            <v>197.90503710034795</v>
          </cell>
          <cell r="CD95">
            <v>197.90503710034795</v>
          </cell>
          <cell r="CE95">
            <v>197.90503710034795</v>
          </cell>
          <cell r="CF95">
            <v>197.90503710034795</v>
          </cell>
          <cell r="CG95">
            <v>197.90503710034795</v>
          </cell>
          <cell r="CH95">
            <v>197.90503710034795</v>
          </cell>
          <cell r="CI95">
            <v>197.90503710034795</v>
          </cell>
          <cell r="CL95">
            <v>-371.69791370829546</v>
          </cell>
          <cell r="CM95">
            <v>349.55627096979379</v>
          </cell>
          <cell r="CN95">
            <v>-2.960025001819814</v>
          </cell>
          <cell r="CO95">
            <v>-113.2718591884698</v>
          </cell>
          <cell r="CZ95">
            <v>-371.69791370829546</v>
          </cell>
          <cell r="DA95">
            <v>-22.141642738501673</v>
          </cell>
          <cell r="DB95">
            <v>-25.101667740321489</v>
          </cell>
          <cell r="DC95">
            <v>-138.37352692879131</v>
          </cell>
          <cell r="DD95">
            <v>-138.37352692879131</v>
          </cell>
          <cell r="DE95">
            <v>-138.37352692879131</v>
          </cell>
          <cell r="DF95">
            <v>-138.37352692879131</v>
          </cell>
          <cell r="DG95">
            <v>-138.37352692879131</v>
          </cell>
          <cell r="DH95">
            <v>-138.37352692879131</v>
          </cell>
          <cell r="DI95">
            <v>-138.37352692879131</v>
          </cell>
          <cell r="DJ95">
            <v>-138.37352692879131</v>
          </cell>
          <cell r="DK95">
            <v>-138.37352692879131</v>
          </cell>
          <cell r="DN95">
            <v>-175.31433573616349</v>
          </cell>
          <cell r="DO95">
            <v>43.698582061758387</v>
          </cell>
          <cell r="DP95">
            <v>-57.006009892402012</v>
          </cell>
          <cell r="DQ95">
            <v>47.061095842954849</v>
          </cell>
          <cell r="EB95">
            <v>-175.31433573616349</v>
          </cell>
          <cell r="EC95">
            <v>-131.61575367440508</v>
          </cell>
          <cell r="ED95">
            <v>-188.62176356680709</v>
          </cell>
          <cell r="EE95">
            <v>-141.56066772385225</v>
          </cell>
          <cell r="EF95">
            <v>-141.56066772385225</v>
          </cell>
          <cell r="EG95">
            <v>-141.56066772385225</v>
          </cell>
          <cell r="EH95">
            <v>-141.56066772385225</v>
          </cell>
          <cell r="EI95">
            <v>-141.56066772385225</v>
          </cell>
          <cell r="EJ95">
            <v>-141.56066772385225</v>
          </cell>
          <cell r="EK95">
            <v>-141.56066772385225</v>
          </cell>
          <cell r="EL95">
            <v>-141.56066772385225</v>
          </cell>
          <cell r="EM95">
            <v>-141.56066772385225</v>
          </cell>
        </row>
        <row r="96">
          <cell r="A96" t="str">
            <v>Variable Exps</v>
          </cell>
          <cell r="B96" t="str">
            <v/>
          </cell>
          <cell r="C96" t="str">
            <v>Variable Exps</v>
          </cell>
          <cell r="F96">
            <v>38.109685334335985</v>
          </cell>
          <cell r="G96">
            <v>-73.12416143326513</v>
          </cell>
          <cell r="H96">
            <v>-11.586366010308081</v>
          </cell>
          <cell r="I96">
            <v>33.772590821278001</v>
          </cell>
          <cell r="T96">
            <v>38.109685334335985</v>
          </cell>
          <cell r="U96">
            <v>-35.014476098929144</v>
          </cell>
          <cell r="V96">
            <v>-46.600842109237227</v>
          </cell>
          <cell r="W96">
            <v>-12.828251287959226</v>
          </cell>
          <cell r="X96">
            <v>-12.828251287959226</v>
          </cell>
          <cell r="Y96">
            <v>-12.828251287959226</v>
          </cell>
          <cell r="Z96">
            <v>-12.828251287959226</v>
          </cell>
          <cell r="AA96">
            <v>-12.828251287959226</v>
          </cell>
          <cell r="AB96">
            <v>-12.828251287959226</v>
          </cell>
          <cell r="AC96">
            <v>-12.828251287959226</v>
          </cell>
          <cell r="AD96">
            <v>-12.828251287959226</v>
          </cell>
          <cell r="AE96">
            <v>-12.828251287959226</v>
          </cell>
          <cell r="AH96">
            <v>-12.522360300506946</v>
          </cell>
          <cell r="AI96">
            <v>0.31860775327777174</v>
          </cell>
          <cell r="AJ96">
            <v>1.6728887984366512</v>
          </cell>
          <cell r="AK96">
            <v>5.3616991200712674</v>
          </cell>
          <cell r="AV96">
            <v>-12.522360300506946</v>
          </cell>
          <cell r="AW96">
            <v>-12.203752547229175</v>
          </cell>
          <cell r="AX96">
            <v>-10.530863748792525</v>
          </cell>
          <cell r="AY96">
            <v>-5.1691646287212576</v>
          </cell>
          <cell r="AZ96">
            <v>-5.1691646287212576</v>
          </cell>
          <cell r="BA96">
            <v>-5.1691646287212576</v>
          </cell>
          <cell r="BB96">
            <v>-5.1691646287212576</v>
          </cell>
          <cell r="BC96">
            <v>-5.1691646287212576</v>
          </cell>
          <cell r="BD96">
            <v>-5.1691646287212576</v>
          </cell>
          <cell r="BE96">
            <v>-5.1691646287212576</v>
          </cell>
          <cell r="BF96">
            <v>-5.1691646287212576</v>
          </cell>
          <cell r="BG96">
            <v>-5.1691646287212576</v>
          </cell>
          <cell r="BJ96">
            <v>-3.1101787097363398</v>
          </cell>
          <cell r="BK96">
            <v>3.0848288841287639</v>
          </cell>
          <cell r="BL96">
            <v>-6.3678087642806753</v>
          </cell>
          <cell r="BM96">
            <v>25.407843098495668</v>
          </cell>
          <cell r="BX96">
            <v>-3.1101787097363398</v>
          </cell>
          <cell r="BY96">
            <v>-2.5349825607575927E-2</v>
          </cell>
          <cell r="BZ96">
            <v>-6.3931585898882517</v>
          </cell>
          <cell r="CA96">
            <v>19.014684508607417</v>
          </cell>
          <cell r="CB96">
            <v>19.014684508607417</v>
          </cell>
          <cell r="CC96">
            <v>19.014684508607417</v>
          </cell>
          <cell r="CD96">
            <v>19.014684508607417</v>
          </cell>
          <cell r="CE96">
            <v>19.014684508607417</v>
          </cell>
          <cell r="CF96">
            <v>19.014684508607417</v>
          </cell>
          <cell r="CG96">
            <v>19.014684508607417</v>
          </cell>
          <cell r="CH96">
            <v>19.014684508607417</v>
          </cell>
          <cell r="CI96">
            <v>19.014684508607417</v>
          </cell>
          <cell r="CL96">
            <v>-19.4509694757182</v>
          </cell>
          <cell r="CM96">
            <v>17.376446941794384</v>
          </cell>
          <cell r="CN96">
            <v>-0.17619066461527585</v>
          </cell>
          <cell r="CO96">
            <v>1.9291985684514714</v>
          </cell>
          <cell r="CZ96">
            <v>-19.4509694757182</v>
          </cell>
          <cell r="DA96">
            <v>-2.0745225339238154</v>
          </cell>
          <cell r="DB96">
            <v>-2.2507131985390911</v>
          </cell>
          <cell r="DC96">
            <v>-0.32151463008761971</v>
          </cell>
          <cell r="DD96">
            <v>-0.32151463008761971</v>
          </cell>
          <cell r="DE96">
            <v>-0.32151463008761971</v>
          </cell>
          <cell r="DF96">
            <v>-0.32151463008761971</v>
          </cell>
          <cell r="DG96">
            <v>-0.32151463008761971</v>
          </cell>
          <cell r="DH96">
            <v>-0.32151463008761971</v>
          </cell>
          <cell r="DI96">
            <v>-0.32151463008761971</v>
          </cell>
          <cell r="DJ96">
            <v>-0.32151463008761971</v>
          </cell>
          <cell r="DK96">
            <v>-0.32151463008761971</v>
          </cell>
          <cell r="DN96">
            <v>-10.38605651677546</v>
          </cell>
          <cell r="DO96">
            <v>0.88602224674394991</v>
          </cell>
          <cell r="DP96">
            <v>-5.0730279618330076</v>
          </cell>
          <cell r="DQ96">
            <v>5.3044646673359814</v>
          </cell>
          <cell r="EB96">
            <v>-10.38605651677546</v>
          </cell>
          <cell r="EC96">
            <v>-9.5000342700315095</v>
          </cell>
          <cell r="ED96">
            <v>-14.573062231864517</v>
          </cell>
          <cell r="EE96">
            <v>-9.2685975645285357</v>
          </cell>
          <cell r="EF96">
            <v>-9.2685975645285357</v>
          </cell>
          <cell r="EG96">
            <v>-9.2685975645285357</v>
          </cell>
          <cell r="EH96">
            <v>-9.2685975645285357</v>
          </cell>
          <cell r="EI96">
            <v>-9.2685975645285357</v>
          </cell>
          <cell r="EJ96">
            <v>-9.2685975645285357</v>
          </cell>
          <cell r="EK96">
            <v>-9.2685975645285357</v>
          </cell>
          <cell r="EL96">
            <v>-9.2685975645285357</v>
          </cell>
          <cell r="EM96">
            <v>-9.2685975645285357</v>
          </cell>
        </row>
        <row r="97">
          <cell r="A97" t="str">
            <v>Exchange</v>
          </cell>
          <cell r="B97" t="str">
            <v/>
          </cell>
          <cell r="C97" t="str">
            <v>Exchange</v>
          </cell>
          <cell r="F97">
            <v>-1795.0180798743272</v>
          </cell>
          <cell r="G97">
            <v>-172.80692088452102</v>
          </cell>
          <cell r="H97">
            <v>916.73334548681487</v>
          </cell>
          <cell r="I97">
            <v>835.23019580650964</v>
          </cell>
          <cell r="T97">
            <v>-1795.0180798743272</v>
          </cell>
          <cell r="U97">
            <v>-1967.8250007588483</v>
          </cell>
          <cell r="V97">
            <v>-1051.0916552720334</v>
          </cell>
          <cell r="W97">
            <v>-215.86145946552381</v>
          </cell>
          <cell r="X97">
            <v>-215.86145946552381</v>
          </cell>
          <cell r="Y97">
            <v>-215.86145946552381</v>
          </cell>
          <cell r="Z97">
            <v>-215.86145946552381</v>
          </cell>
          <cell r="AA97">
            <v>-215.86145946552381</v>
          </cell>
          <cell r="AB97">
            <v>-215.86145946552381</v>
          </cell>
          <cell r="AC97">
            <v>-215.86145946552381</v>
          </cell>
          <cell r="AD97">
            <v>-215.86145946552381</v>
          </cell>
          <cell r="AE97">
            <v>-215.86145946552381</v>
          </cell>
          <cell r="AH97">
            <v>-431.91471127665636</v>
          </cell>
          <cell r="AI97">
            <v>-42.931270021732431</v>
          </cell>
          <cell r="AJ97">
            <v>250.20673952776434</v>
          </cell>
          <cell r="AK97">
            <v>213.04681489189636</v>
          </cell>
          <cell r="AV97">
            <v>-431.91471127665636</v>
          </cell>
          <cell r="AW97">
            <v>-474.84598129838878</v>
          </cell>
          <cell r="AX97">
            <v>-224.63924177062444</v>
          </cell>
          <cell r="AY97">
            <v>-11.592426878728077</v>
          </cell>
          <cell r="AZ97">
            <v>-11.592426878728077</v>
          </cell>
          <cell r="BA97">
            <v>-11.592426878728077</v>
          </cell>
          <cell r="BB97">
            <v>-11.592426878728077</v>
          </cell>
          <cell r="BC97">
            <v>-11.592426878728077</v>
          </cell>
          <cell r="BD97">
            <v>-11.592426878728077</v>
          </cell>
          <cell r="BE97">
            <v>-11.592426878728077</v>
          </cell>
          <cell r="BF97">
            <v>-11.592426878728077</v>
          </cell>
          <cell r="BG97">
            <v>-11.592426878728077</v>
          </cell>
          <cell r="BJ97">
            <v>-130.98703967998097</v>
          </cell>
          <cell r="BK97">
            <v>-13.229696172456132</v>
          </cell>
          <cell r="BL97">
            <v>63.566044363111885</v>
          </cell>
          <cell r="BM97">
            <v>117.01736685737947</v>
          </cell>
          <cell r="BX97">
            <v>-130.98703967998097</v>
          </cell>
          <cell r="BY97">
            <v>-144.2167358524371</v>
          </cell>
          <cell r="BZ97">
            <v>-80.650691489325212</v>
          </cell>
          <cell r="CA97">
            <v>36.36667536805426</v>
          </cell>
          <cell r="CB97">
            <v>36.36667536805426</v>
          </cell>
          <cell r="CC97">
            <v>36.36667536805426</v>
          </cell>
          <cell r="CD97">
            <v>36.36667536805426</v>
          </cell>
          <cell r="CE97">
            <v>36.36667536805426</v>
          </cell>
          <cell r="CF97">
            <v>36.36667536805426</v>
          </cell>
          <cell r="CG97">
            <v>36.36667536805426</v>
          </cell>
          <cell r="CH97">
            <v>36.36667536805426</v>
          </cell>
          <cell r="CI97">
            <v>36.36667536805426</v>
          </cell>
          <cell r="CL97">
            <v>-422.8308495995866</v>
          </cell>
          <cell r="CM97">
            <v>-46.533867233995025</v>
          </cell>
          <cell r="CN97">
            <v>286.30387536593065</v>
          </cell>
          <cell r="CO97">
            <v>211.9755856072149</v>
          </cell>
          <cell r="CZ97">
            <v>-422.8308495995866</v>
          </cell>
          <cell r="DA97">
            <v>-469.36471683358161</v>
          </cell>
          <cell r="DB97">
            <v>-183.06084146765096</v>
          </cell>
          <cell r="DC97">
            <v>28.914744139563936</v>
          </cell>
          <cell r="DD97">
            <v>28.914744139563936</v>
          </cell>
          <cell r="DE97">
            <v>28.914744139563936</v>
          </cell>
          <cell r="DF97">
            <v>28.914744139563936</v>
          </cell>
          <cell r="DG97">
            <v>28.914744139563936</v>
          </cell>
          <cell r="DH97">
            <v>28.914744139563936</v>
          </cell>
          <cell r="DI97">
            <v>28.914744139563936</v>
          </cell>
          <cell r="DJ97">
            <v>28.914744139563936</v>
          </cell>
          <cell r="DK97">
            <v>28.914744139563936</v>
          </cell>
          <cell r="DN97">
            <v>-96.901132114744058</v>
          </cell>
          <cell r="DO97">
            <v>-11.561223310622891</v>
          </cell>
          <cell r="DP97">
            <v>75.294179088088214</v>
          </cell>
          <cell r="DQ97">
            <v>62.508292891761215</v>
          </cell>
          <cell r="EB97">
            <v>-96.901132114744058</v>
          </cell>
          <cell r="EC97">
            <v>-108.46235542536695</v>
          </cell>
          <cell r="ED97">
            <v>-33.168176337278737</v>
          </cell>
          <cell r="EE97">
            <v>29.340116554482478</v>
          </cell>
          <cell r="EF97">
            <v>29.340116554482478</v>
          </cell>
          <cell r="EG97">
            <v>29.340116554482478</v>
          </cell>
          <cell r="EH97">
            <v>29.340116554482478</v>
          </cell>
          <cell r="EI97">
            <v>29.340116554482478</v>
          </cell>
          <cell r="EJ97">
            <v>29.340116554482478</v>
          </cell>
          <cell r="EK97">
            <v>29.340116554482478</v>
          </cell>
          <cell r="EL97">
            <v>29.340116554482478</v>
          </cell>
          <cell r="EM97">
            <v>29.340116554482478</v>
          </cell>
        </row>
        <row r="98">
          <cell r="A98" t="str">
            <v>NMISA Engines (Price &amp; Exch)</v>
          </cell>
          <cell r="B98" t="str">
            <v/>
          </cell>
          <cell r="C98" t="str">
            <v>NMISA Engines (Price &amp; Exch)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H98">
            <v>-4.7158007498688308</v>
          </cell>
          <cell r="AI98">
            <v>-11.617389414464251</v>
          </cell>
          <cell r="AJ98">
            <v>6.2137494729127782</v>
          </cell>
          <cell r="AK98">
            <v>21.702856849926835</v>
          </cell>
          <cell r="AV98">
            <v>-4.7158007498688308</v>
          </cell>
          <cell r="AW98">
            <v>-16.333190164333082</v>
          </cell>
          <cell r="AX98">
            <v>-10.119440691420305</v>
          </cell>
          <cell r="AY98">
            <v>11.58341615850653</v>
          </cell>
          <cell r="AZ98">
            <v>11.58341615850653</v>
          </cell>
          <cell r="BA98">
            <v>11.58341615850653</v>
          </cell>
          <cell r="BB98">
            <v>11.58341615850653</v>
          </cell>
          <cell r="BC98">
            <v>11.58341615850653</v>
          </cell>
          <cell r="BD98">
            <v>11.58341615850653</v>
          </cell>
          <cell r="BE98">
            <v>11.58341615850653</v>
          </cell>
          <cell r="BF98">
            <v>11.58341615850653</v>
          </cell>
          <cell r="BG98">
            <v>11.58341615850653</v>
          </cell>
          <cell r="BJ98">
            <v>-2.7724954177668724</v>
          </cell>
          <cell r="BK98">
            <v>-3.4098662059722784</v>
          </cell>
          <cell r="BL98">
            <v>1.3080319451528526</v>
          </cell>
          <cell r="BM98">
            <v>6.767654521153931</v>
          </cell>
          <cell r="BX98">
            <v>-2.7724954177668724</v>
          </cell>
          <cell r="BY98">
            <v>-6.1823616237391512</v>
          </cell>
          <cell r="BZ98">
            <v>-4.8743296785862986</v>
          </cell>
          <cell r="CA98">
            <v>1.8933248425676323</v>
          </cell>
          <cell r="CB98">
            <v>1.8933248425676323</v>
          </cell>
          <cell r="CC98">
            <v>1.8933248425676323</v>
          </cell>
          <cell r="CD98">
            <v>1.8933248425676323</v>
          </cell>
          <cell r="CE98">
            <v>1.8933248425676323</v>
          </cell>
          <cell r="CF98">
            <v>1.8933248425676323</v>
          </cell>
          <cell r="CG98">
            <v>1.8933248425676323</v>
          </cell>
          <cell r="CH98">
            <v>1.8933248425676323</v>
          </cell>
          <cell r="CI98">
            <v>1.8933248425676323</v>
          </cell>
          <cell r="CL98">
            <v>-5.3398423914297339</v>
          </cell>
          <cell r="CM98">
            <v>-8.0789975305958457</v>
          </cell>
          <cell r="CN98">
            <v>12.656262243817832</v>
          </cell>
          <cell r="CO98">
            <v>16.28173470417638</v>
          </cell>
          <cell r="CZ98">
            <v>-5.3398423914297339</v>
          </cell>
          <cell r="DA98">
            <v>-13.41883992202558</v>
          </cell>
          <cell r="DB98">
            <v>-0.76257767820774802</v>
          </cell>
          <cell r="DC98">
            <v>15.519157025968632</v>
          </cell>
          <cell r="DD98">
            <v>15.519157025968632</v>
          </cell>
          <cell r="DE98">
            <v>15.519157025968632</v>
          </cell>
          <cell r="DF98">
            <v>15.519157025968632</v>
          </cell>
          <cell r="DG98">
            <v>15.519157025968632</v>
          </cell>
          <cell r="DH98">
            <v>15.519157025968632</v>
          </cell>
          <cell r="DI98">
            <v>15.519157025968632</v>
          </cell>
          <cell r="DJ98">
            <v>15.519157025968632</v>
          </cell>
          <cell r="DK98">
            <v>15.519157025968632</v>
          </cell>
          <cell r="DN98">
            <v>-1.202760616322037</v>
          </cell>
          <cell r="DO98">
            <v>-1.7714745415924444</v>
          </cell>
          <cell r="DP98">
            <v>2.8594379395531941</v>
          </cell>
          <cell r="DQ98">
            <v>3.837096713723096</v>
          </cell>
          <cell r="EB98">
            <v>-1.202760616322037</v>
          </cell>
          <cell r="EC98">
            <v>-2.9742351579144817</v>
          </cell>
          <cell r="ED98">
            <v>-0.11479721836128753</v>
          </cell>
          <cell r="EE98">
            <v>3.7222994953618085</v>
          </cell>
          <cell r="EF98">
            <v>3.7222994953618085</v>
          </cell>
          <cell r="EG98">
            <v>3.7222994953618085</v>
          </cell>
          <cell r="EH98">
            <v>3.7222994953618085</v>
          </cell>
          <cell r="EI98">
            <v>3.7222994953618085</v>
          </cell>
          <cell r="EJ98">
            <v>3.7222994953618085</v>
          </cell>
          <cell r="EK98">
            <v>3.7222994953618085</v>
          </cell>
          <cell r="EL98">
            <v>3.7222994953618085</v>
          </cell>
          <cell r="EM98">
            <v>3.7222994953618085</v>
          </cell>
        </row>
        <row r="99">
          <cell r="A99" t="str">
            <v>Inbound Frt &amp; Ins</v>
          </cell>
          <cell r="B99" t="str">
            <v/>
          </cell>
          <cell r="C99" t="str">
            <v>Inbound Frt &amp; Ins</v>
          </cell>
          <cell r="F99">
            <v>36.218616467454055</v>
          </cell>
          <cell r="G99">
            <v>30.897738953685462</v>
          </cell>
          <cell r="H99">
            <v>84.409778907199041</v>
          </cell>
          <cell r="I99">
            <v>98.559497183952487</v>
          </cell>
          <cell r="T99">
            <v>36.218616467454055</v>
          </cell>
          <cell r="U99">
            <v>67.116355421139517</v>
          </cell>
          <cell r="V99">
            <v>151.52613432833857</v>
          </cell>
          <cell r="W99">
            <v>250.08563151229106</v>
          </cell>
          <cell r="X99">
            <v>250.08563151229106</v>
          </cell>
          <cell r="Y99">
            <v>250.08563151229106</v>
          </cell>
          <cell r="Z99">
            <v>250.08563151229106</v>
          </cell>
          <cell r="AA99">
            <v>250.08563151229106</v>
          </cell>
          <cell r="AB99">
            <v>250.08563151229106</v>
          </cell>
          <cell r="AC99">
            <v>250.08563151229106</v>
          </cell>
          <cell r="AD99">
            <v>250.08563151229106</v>
          </cell>
          <cell r="AE99">
            <v>250.08563151229106</v>
          </cell>
          <cell r="AH99">
            <v>23.42603358744789</v>
          </cell>
          <cell r="AI99">
            <v>15.01017508994633</v>
          </cell>
          <cell r="AJ99">
            <v>42.702304029960175</v>
          </cell>
          <cell r="AK99">
            <v>34.289547869954831</v>
          </cell>
          <cell r="AV99">
            <v>23.42603358744789</v>
          </cell>
          <cell r="AW99">
            <v>38.43620867739422</v>
          </cell>
          <cell r="AX99">
            <v>81.138512707354394</v>
          </cell>
          <cell r="AY99">
            <v>115.42806057730922</v>
          </cell>
          <cell r="AZ99">
            <v>115.42806057730922</v>
          </cell>
          <cell r="BA99">
            <v>115.42806057730922</v>
          </cell>
          <cell r="BB99">
            <v>115.42806057730922</v>
          </cell>
          <cell r="BC99">
            <v>115.42806057730922</v>
          </cell>
          <cell r="BD99">
            <v>115.42806057730922</v>
          </cell>
          <cell r="BE99">
            <v>115.42806057730922</v>
          </cell>
          <cell r="BF99">
            <v>115.42806057730922</v>
          </cell>
          <cell r="BG99">
            <v>115.42806057730922</v>
          </cell>
          <cell r="BJ99">
            <v>8.9425115487191391</v>
          </cell>
          <cell r="BK99">
            <v>4.9398769537169827</v>
          </cell>
          <cell r="BL99">
            <v>11.49114651546568</v>
          </cell>
          <cell r="BM99">
            <v>20.499759294218496</v>
          </cell>
          <cell r="BX99">
            <v>8.9425115487191391</v>
          </cell>
          <cell r="BY99">
            <v>13.882388502436122</v>
          </cell>
          <cell r="BZ99">
            <v>25.373535017901801</v>
          </cell>
          <cell r="CA99">
            <v>45.873294312120294</v>
          </cell>
          <cell r="CB99">
            <v>45.873294312120294</v>
          </cell>
          <cell r="CC99">
            <v>45.873294312120294</v>
          </cell>
          <cell r="CD99">
            <v>45.873294312120294</v>
          </cell>
          <cell r="CE99">
            <v>45.873294312120294</v>
          </cell>
          <cell r="CF99">
            <v>45.873294312120294</v>
          </cell>
          <cell r="CG99">
            <v>45.873294312120294</v>
          </cell>
          <cell r="CH99">
            <v>45.873294312120294</v>
          </cell>
          <cell r="CI99">
            <v>45.873294312120294</v>
          </cell>
          <cell r="CL99">
            <v>46.003463208663483</v>
          </cell>
          <cell r="CM99">
            <v>32.263176299912075</v>
          </cell>
          <cell r="CN99">
            <v>65.434374551667403</v>
          </cell>
          <cell r="CO99">
            <v>44.065421283171034</v>
          </cell>
          <cell r="CZ99">
            <v>46.003463208663483</v>
          </cell>
          <cell r="DA99">
            <v>78.266639508575565</v>
          </cell>
          <cell r="DB99">
            <v>143.70101406024298</v>
          </cell>
          <cell r="DC99">
            <v>187.766435343414</v>
          </cell>
          <cell r="DD99">
            <v>187.766435343414</v>
          </cell>
          <cell r="DE99">
            <v>187.766435343414</v>
          </cell>
          <cell r="DF99">
            <v>187.766435343414</v>
          </cell>
          <cell r="DG99">
            <v>187.766435343414</v>
          </cell>
          <cell r="DH99">
            <v>187.766435343414</v>
          </cell>
          <cell r="DI99">
            <v>187.766435343414</v>
          </cell>
          <cell r="DJ99">
            <v>187.766435343414</v>
          </cell>
          <cell r="DK99">
            <v>187.766435343414</v>
          </cell>
          <cell r="DN99">
            <v>9.9260153374698117</v>
          </cell>
          <cell r="DO99">
            <v>8.1634816524629805</v>
          </cell>
          <cell r="DP99">
            <v>15.057337808217069</v>
          </cell>
          <cell r="DQ99">
            <v>12.054607628979413</v>
          </cell>
          <cell r="EB99">
            <v>9.9260153374698117</v>
          </cell>
          <cell r="EC99">
            <v>18.08949698993279</v>
          </cell>
          <cell r="ED99">
            <v>33.146834798149861</v>
          </cell>
          <cell r="EE99">
            <v>45.201442427129273</v>
          </cell>
          <cell r="EF99">
            <v>45.201442427129273</v>
          </cell>
          <cell r="EG99">
            <v>45.201442427129273</v>
          </cell>
          <cell r="EH99">
            <v>45.201442427129273</v>
          </cell>
          <cell r="EI99">
            <v>45.201442427129273</v>
          </cell>
          <cell r="EJ99">
            <v>45.201442427129273</v>
          </cell>
          <cell r="EK99">
            <v>45.201442427129273</v>
          </cell>
          <cell r="EL99">
            <v>45.201442427129273</v>
          </cell>
          <cell r="EM99">
            <v>45.201442427129273</v>
          </cell>
        </row>
        <row r="100">
          <cell r="A100" t="str">
            <v>BP04 to Std04 Diff</v>
          </cell>
          <cell r="B100" t="str">
            <v/>
          </cell>
          <cell r="C100" t="str">
            <v>BP04 to Std04 Diff</v>
          </cell>
          <cell r="F100">
            <v>146.53055989509394</v>
          </cell>
          <cell r="G100">
            <v>151.28295469714791</v>
          </cell>
          <cell r="H100">
            <v>171.25075607526736</v>
          </cell>
          <cell r="I100">
            <v>144.47860938992795</v>
          </cell>
          <cell r="T100">
            <v>146.53055989509394</v>
          </cell>
          <cell r="U100">
            <v>297.81351459224186</v>
          </cell>
          <cell r="V100">
            <v>469.06427066750922</v>
          </cell>
          <cell r="W100">
            <v>613.54288005743717</v>
          </cell>
          <cell r="X100">
            <v>613.54288005743717</v>
          </cell>
          <cell r="Y100">
            <v>613.54288005743717</v>
          </cell>
          <cell r="Z100">
            <v>613.54288005743717</v>
          </cell>
          <cell r="AA100">
            <v>613.54288005743717</v>
          </cell>
          <cell r="AB100">
            <v>613.54288005743717</v>
          </cell>
          <cell r="AC100">
            <v>613.54288005743717</v>
          </cell>
          <cell r="AD100">
            <v>613.54288005743717</v>
          </cell>
          <cell r="AE100">
            <v>613.54288005743717</v>
          </cell>
          <cell r="AH100">
            <v>1.8872161184695275</v>
          </cell>
          <cell r="AI100">
            <v>2.0980240845094142</v>
          </cell>
          <cell r="AJ100">
            <v>2.2966217083810787</v>
          </cell>
          <cell r="AK100">
            <v>1.7722952511248558</v>
          </cell>
          <cell r="AV100">
            <v>1.8872161184695275</v>
          </cell>
          <cell r="AW100">
            <v>3.9852402029789418</v>
          </cell>
          <cell r="AX100">
            <v>6.2818619113600205</v>
          </cell>
          <cell r="AY100">
            <v>8.0541571624848771</v>
          </cell>
          <cell r="AZ100">
            <v>8.0541571624848771</v>
          </cell>
          <cell r="BA100">
            <v>8.0541571624848771</v>
          </cell>
          <cell r="BB100">
            <v>8.0541571624848771</v>
          </cell>
          <cell r="BC100">
            <v>8.0541571624848771</v>
          </cell>
          <cell r="BD100">
            <v>8.0541571624848771</v>
          </cell>
          <cell r="BE100">
            <v>8.0541571624848771</v>
          </cell>
          <cell r="BF100">
            <v>8.0541571624848771</v>
          </cell>
          <cell r="BG100">
            <v>8.0541571624848771</v>
          </cell>
          <cell r="BJ100">
            <v>7.002578282629238</v>
          </cell>
          <cell r="BK100">
            <v>8.1877536087195377</v>
          </cell>
          <cell r="BL100">
            <v>6.9865081087215284</v>
          </cell>
          <cell r="BM100">
            <v>12.691419847866468</v>
          </cell>
          <cell r="BX100">
            <v>7.002578282629238</v>
          </cell>
          <cell r="BY100">
            <v>15.190331891348777</v>
          </cell>
          <cell r="BZ100">
            <v>22.176840000070307</v>
          </cell>
          <cell r="CA100">
            <v>34.868259847936777</v>
          </cell>
          <cell r="CB100">
            <v>34.868259847936777</v>
          </cell>
          <cell r="CC100">
            <v>34.868259847936777</v>
          </cell>
          <cell r="CD100">
            <v>34.868259847936777</v>
          </cell>
          <cell r="CE100">
            <v>34.868259847936777</v>
          </cell>
          <cell r="CF100">
            <v>34.868259847936777</v>
          </cell>
          <cell r="CG100">
            <v>34.868259847936777</v>
          </cell>
          <cell r="CH100">
            <v>34.868259847936777</v>
          </cell>
          <cell r="CI100">
            <v>34.868259847936777</v>
          </cell>
          <cell r="CL100">
            <v>-4.2593438298679196</v>
          </cell>
          <cell r="CM100">
            <v>-5.0692089349624299</v>
          </cell>
          <cell r="CN100">
            <v>-6.1480700874181142</v>
          </cell>
          <cell r="CO100">
            <v>-4.5182705064480349</v>
          </cell>
          <cell r="CZ100">
            <v>-4.2593438298679196</v>
          </cell>
          <cell r="DA100">
            <v>-9.3285527648303486</v>
          </cell>
          <cell r="DB100">
            <v>-15.476622852248463</v>
          </cell>
          <cell r="DC100">
            <v>-19.994893358696498</v>
          </cell>
          <cell r="DD100">
            <v>-19.994893358696498</v>
          </cell>
          <cell r="DE100">
            <v>-19.994893358696498</v>
          </cell>
          <cell r="DF100">
            <v>-19.994893358696498</v>
          </cell>
          <cell r="DG100">
            <v>-19.994893358696498</v>
          </cell>
          <cell r="DH100">
            <v>-19.994893358696498</v>
          </cell>
          <cell r="DI100">
            <v>-19.994893358696498</v>
          </cell>
          <cell r="DJ100">
            <v>-19.994893358696498</v>
          </cell>
          <cell r="DK100">
            <v>-19.994893358696498</v>
          </cell>
          <cell r="DN100">
            <v>-1.7352106899529685</v>
          </cell>
          <cell r="DO100">
            <v>-2.6763937349167435</v>
          </cell>
          <cell r="DP100">
            <v>-3.8968910983303839</v>
          </cell>
          <cell r="DQ100">
            <v>-2.9828778480452827</v>
          </cell>
          <cell r="EB100">
            <v>-1.7352106899529685</v>
          </cell>
          <cell r="EC100">
            <v>-4.4116044248697115</v>
          </cell>
          <cell r="ED100">
            <v>-8.3084955232000954</v>
          </cell>
          <cell r="EE100">
            <v>-11.291373371245378</v>
          </cell>
          <cell r="EF100">
            <v>-11.291373371245378</v>
          </cell>
          <cell r="EG100">
            <v>-11.291373371245378</v>
          </cell>
          <cell r="EH100">
            <v>-11.291373371245378</v>
          </cell>
          <cell r="EI100">
            <v>-11.291373371245378</v>
          </cell>
          <cell r="EJ100">
            <v>-11.291373371245378</v>
          </cell>
          <cell r="EK100">
            <v>-11.291373371245378</v>
          </cell>
          <cell r="EL100">
            <v>-11.291373371245378</v>
          </cell>
          <cell r="EM100">
            <v>-11.291373371245378</v>
          </cell>
        </row>
        <row r="101">
          <cell r="A101" t="str">
            <v/>
          </cell>
          <cell r="B101" t="str">
            <v/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</row>
        <row r="102">
          <cell r="A102" t="str">
            <v>Not Explained</v>
          </cell>
          <cell r="B102" t="str">
            <v/>
          </cell>
          <cell r="C102" t="str">
            <v>Not Explained</v>
          </cell>
          <cell r="F102">
            <v>-44.804978503128837</v>
          </cell>
          <cell r="G102">
            <v>-93.048029634141812</v>
          </cell>
          <cell r="H102">
            <v>383.74314411762361</v>
          </cell>
          <cell r="I102">
            <v>84.021956031569061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T102">
            <v>-44.804978503128837</v>
          </cell>
          <cell r="U102">
            <v>-137.85300813727065</v>
          </cell>
          <cell r="V102">
            <v>245.89013598035297</v>
          </cell>
          <cell r="W102">
            <v>329.91209201192203</v>
          </cell>
          <cell r="X102">
            <v>329.91209201192203</v>
          </cell>
          <cell r="Y102">
            <v>329.91209201192203</v>
          </cell>
          <cell r="Z102">
            <v>329.91209201192203</v>
          </cell>
          <cell r="AA102">
            <v>329.91209201192203</v>
          </cell>
          <cell r="AB102">
            <v>329.91209201192203</v>
          </cell>
          <cell r="AC102">
            <v>329.91209201192203</v>
          </cell>
          <cell r="AD102">
            <v>329.91209201192203</v>
          </cell>
          <cell r="AE102">
            <v>329.91209201192203</v>
          </cell>
          <cell r="AH102">
            <v>-11.167428093787066</v>
          </cell>
          <cell r="AI102">
            <v>234.80660960734872</v>
          </cell>
          <cell r="AJ102">
            <v>142.00279623278561</v>
          </cell>
          <cell r="AK102">
            <v>162.86431068184493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V102">
            <v>-11.167428093787066</v>
          </cell>
          <cell r="AW102">
            <v>223.63918151356165</v>
          </cell>
          <cell r="AX102">
            <v>365.64197774634727</v>
          </cell>
          <cell r="AY102">
            <v>528.50628842819219</v>
          </cell>
          <cell r="AZ102">
            <v>528.50628842819219</v>
          </cell>
          <cell r="BA102">
            <v>528.50628842819219</v>
          </cell>
          <cell r="BB102">
            <v>528.50628842819219</v>
          </cell>
          <cell r="BC102">
            <v>528.50628842819219</v>
          </cell>
          <cell r="BD102">
            <v>528.50628842819219</v>
          </cell>
          <cell r="BE102">
            <v>528.50628842819219</v>
          </cell>
          <cell r="BF102">
            <v>528.50628842819219</v>
          </cell>
          <cell r="BG102">
            <v>528.50628842819219</v>
          </cell>
          <cell r="BJ102">
            <v>99.910117472136534</v>
          </cell>
          <cell r="BK102">
            <v>164.05387629827885</v>
          </cell>
          <cell r="BL102">
            <v>108.74610710685005</v>
          </cell>
          <cell r="BM102">
            <v>251.13826313457253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99.910117472136534</v>
          </cell>
          <cell r="BY102">
            <v>263.96399377041541</v>
          </cell>
          <cell r="BZ102">
            <v>372.71010087726546</v>
          </cell>
          <cell r="CA102">
            <v>623.84836401183793</v>
          </cell>
          <cell r="CB102">
            <v>623.84836401183793</v>
          </cell>
          <cell r="CC102">
            <v>623.84836401183793</v>
          </cell>
          <cell r="CD102">
            <v>623.84836401183793</v>
          </cell>
          <cell r="CE102">
            <v>623.84836401183793</v>
          </cell>
          <cell r="CF102">
            <v>623.84836401183793</v>
          </cell>
          <cell r="CG102">
            <v>623.84836401183793</v>
          </cell>
          <cell r="CH102">
            <v>623.84836401183793</v>
          </cell>
          <cell r="CI102">
            <v>623.84836401183793</v>
          </cell>
          <cell r="CL102">
            <v>-28.565520862853433</v>
          </cell>
          <cell r="CM102">
            <v>103.90272937032989</v>
          </cell>
          <cell r="CN102">
            <v>165.98725962255264</v>
          </cell>
          <cell r="CO102">
            <v>225.3665577057767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Z102">
            <v>-28.565520862853433</v>
          </cell>
          <cell r="DA102">
            <v>75.337208507476461</v>
          </cell>
          <cell r="DB102">
            <v>241.32446813002912</v>
          </cell>
          <cell r="DC102">
            <v>466.69102583580582</v>
          </cell>
          <cell r="DD102">
            <v>466.69102583580582</v>
          </cell>
          <cell r="DE102">
            <v>466.69102583580582</v>
          </cell>
          <cell r="DF102">
            <v>466.69102583580582</v>
          </cell>
          <cell r="DG102">
            <v>466.69102583580582</v>
          </cell>
          <cell r="DH102">
            <v>466.69102583580582</v>
          </cell>
          <cell r="DI102">
            <v>466.69102583580582</v>
          </cell>
          <cell r="DJ102">
            <v>466.69102583580582</v>
          </cell>
          <cell r="DK102">
            <v>466.69102583580582</v>
          </cell>
          <cell r="DN102">
            <v>13.348651418483911</v>
          </cell>
          <cell r="DO102">
            <v>23.932399695288808</v>
          </cell>
          <cell r="DP102">
            <v>35.189749216758628</v>
          </cell>
          <cell r="DQ102">
            <v>57.060480367306624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B102">
            <v>13.348651418483911</v>
          </cell>
          <cell r="EC102">
            <v>37.281051113772719</v>
          </cell>
          <cell r="ED102">
            <v>72.470800330531347</v>
          </cell>
          <cell r="EE102">
            <v>129.53128069783799</v>
          </cell>
          <cell r="EF102">
            <v>129.53128069783799</v>
          </cell>
          <cell r="EG102">
            <v>129.53128069783799</v>
          </cell>
          <cell r="EH102">
            <v>129.53128069783799</v>
          </cell>
          <cell r="EI102">
            <v>129.53128069783799</v>
          </cell>
          <cell r="EJ102">
            <v>129.53128069783799</v>
          </cell>
          <cell r="EK102">
            <v>129.53128069783799</v>
          </cell>
          <cell r="EL102">
            <v>129.53128069783799</v>
          </cell>
          <cell r="EM102">
            <v>129.53128069783799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UK INPUT"/>
      <sheetName val="FM2 mapping table"/>
      <sheetName val="FM3 NMUK INPUT"/>
      <sheetName val="BS"/>
    </sheetNames>
    <sheetDataSet>
      <sheetData sheetId="0" refreshError="1">
        <row r="176">
          <cell r="B176" t="str">
            <v>DC</v>
          </cell>
          <cell r="C176">
            <v>395.29499999999996</v>
          </cell>
          <cell r="D176">
            <v>1531.489</v>
          </cell>
          <cell r="E176">
            <v>2743.491</v>
          </cell>
          <cell r="F176">
            <v>3555.1170000000002</v>
          </cell>
          <cell r="G176">
            <v>3555.1170000000002</v>
          </cell>
          <cell r="H176">
            <v>3555.1170000000002</v>
          </cell>
          <cell r="I176">
            <v>3555.1170000000002</v>
          </cell>
          <cell r="J176">
            <v>3555.1170000000002</v>
          </cell>
          <cell r="K176">
            <v>3555.1170000000002</v>
          </cell>
          <cell r="L176">
            <v>3555.1170000000002</v>
          </cell>
          <cell r="M176">
            <v>3555.1170000000002</v>
          </cell>
          <cell r="N176">
            <v>3555.1170000000002</v>
          </cell>
          <cell r="AF176" t="str">
            <v>DC</v>
          </cell>
          <cell r="AG176">
            <v>133.80569508803868</v>
          </cell>
          <cell r="AH176">
            <v>625.6698583205374</v>
          </cell>
          <cell r="AI176">
            <v>1307.3196783677085</v>
          </cell>
          <cell r="AJ176">
            <v>1997.1030520508266</v>
          </cell>
          <cell r="AK176">
            <v>3456.8699574564757</v>
          </cell>
          <cell r="AL176">
            <v>7635.337915511871</v>
          </cell>
          <cell r="AM176">
            <v>11525.795056880281</v>
          </cell>
          <cell r="AN176">
            <v>14782.735253726065</v>
          </cell>
          <cell r="AO176">
            <v>17214.187342475143</v>
          </cell>
          <cell r="AP176">
            <v>19166.109696033698</v>
          </cell>
          <cell r="AQ176">
            <v>21089.414608890853</v>
          </cell>
          <cell r="AR176">
            <v>22978.10525198677</v>
          </cell>
        </row>
        <row r="177">
          <cell r="B177" t="str">
            <v>HS/HSS</v>
          </cell>
          <cell r="C177">
            <v>572.19999999999993</v>
          </cell>
          <cell r="D177">
            <v>1932.4589999999998</v>
          </cell>
          <cell r="E177">
            <v>3815.1379999999999</v>
          </cell>
          <cell r="F177">
            <v>4979.88</v>
          </cell>
          <cell r="G177">
            <v>4979.88</v>
          </cell>
          <cell r="H177">
            <v>4979.88</v>
          </cell>
          <cell r="I177">
            <v>4979.88</v>
          </cell>
          <cell r="J177">
            <v>4979.88</v>
          </cell>
          <cell r="K177">
            <v>4979.88</v>
          </cell>
          <cell r="L177">
            <v>4979.88</v>
          </cell>
          <cell r="M177">
            <v>4979.88</v>
          </cell>
          <cell r="N177">
            <v>4979.88</v>
          </cell>
          <cell r="AF177" t="str">
            <v>HS/HSS</v>
          </cell>
          <cell r="AG177">
            <v>259.56284675142967</v>
          </cell>
          <cell r="AH177">
            <v>1296.1727383054172</v>
          </cell>
          <cell r="AI177">
            <v>2997.3668548916648</v>
          </cell>
          <cell r="AJ177">
            <v>4796.9104338456682</v>
          </cell>
          <cell r="AK177">
            <v>8425.2079835925797</v>
          </cell>
          <cell r="AL177">
            <v>18789.474517166644</v>
          </cell>
          <cell r="AM177">
            <v>28603.890843895479</v>
          </cell>
          <cell r="AN177">
            <v>36553.292696544187</v>
          </cell>
          <cell r="AO177">
            <v>42683.388125669015</v>
          </cell>
          <cell r="AP177">
            <v>47620.015737487716</v>
          </cell>
          <cell r="AQ177">
            <v>52350.283027985643</v>
          </cell>
          <cell r="AR177">
            <v>57058.63268127539</v>
          </cell>
        </row>
        <row r="178">
          <cell r="B178" t="str">
            <v>EQ/WEQ</v>
          </cell>
          <cell r="C178">
            <v>282.57599999999996</v>
          </cell>
          <cell r="D178">
            <v>1190.4849999999999</v>
          </cell>
          <cell r="E178">
            <v>2512.1660000000002</v>
          </cell>
          <cell r="F178">
            <v>3209.96</v>
          </cell>
          <cell r="G178">
            <v>3209.96</v>
          </cell>
          <cell r="H178">
            <v>3209.96</v>
          </cell>
          <cell r="I178">
            <v>3209.96</v>
          </cell>
          <cell r="J178">
            <v>3209.96</v>
          </cell>
          <cell r="K178">
            <v>3209.96</v>
          </cell>
          <cell r="L178">
            <v>3209.96</v>
          </cell>
          <cell r="M178">
            <v>3209.96</v>
          </cell>
          <cell r="N178">
            <v>3209.96</v>
          </cell>
          <cell r="AF178" t="str">
            <v>EQ/WEQ</v>
          </cell>
          <cell r="AG178">
            <v>113.83688840564938</v>
          </cell>
          <cell r="AH178">
            <v>591.79622446648943</v>
          </cell>
          <cell r="AI178">
            <v>1226.4351822357348</v>
          </cell>
          <cell r="AJ178">
            <v>1898.8431390388198</v>
          </cell>
          <cell r="AK178">
            <v>3292.9211918557912</v>
          </cell>
          <cell r="AL178">
            <v>7346.1453179885593</v>
          </cell>
          <cell r="AM178">
            <v>11130.771835764557</v>
          </cell>
          <cell r="AN178">
            <v>14246.007553686599</v>
          </cell>
          <cell r="AO178">
            <v>16582.461708717954</v>
          </cell>
          <cell r="AP178">
            <v>18489.945901148283</v>
          </cell>
          <cell r="AQ178">
            <v>20353.068553067998</v>
          </cell>
          <cell r="AR178">
            <v>22140.481573973069</v>
          </cell>
        </row>
        <row r="179">
          <cell r="C179">
            <v>1250.0709999999999</v>
          </cell>
          <cell r="D179">
            <v>4654.433</v>
          </cell>
          <cell r="E179">
            <v>9070.7950000000001</v>
          </cell>
          <cell r="F179">
            <v>11744.956999999999</v>
          </cell>
          <cell r="G179">
            <v>11744.956999999999</v>
          </cell>
          <cell r="H179">
            <v>11744.956999999999</v>
          </cell>
          <cell r="I179">
            <v>11744.956999999999</v>
          </cell>
          <cell r="J179">
            <v>11744.956999999999</v>
          </cell>
          <cell r="K179">
            <v>11744.956999999999</v>
          </cell>
          <cell r="L179">
            <v>11744.956999999999</v>
          </cell>
          <cell r="M179">
            <v>11744.956999999999</v>
          </cell>
          <cell r="N179">
            <v>11744.956999999999</v>
          </cell>
          <cell r="AG179">
            <v>507.20543024511767</v>
          </cell>
          <cell r="AH179">
            <v>2513.6388210924442</v>
          </cell>
          <cell r="AI179">
            <v>5531.1217154951082</v>
          </cell>
          <cell r="AJ179">
            <v>8692.8566249353153</v>
          </cell>
          <cell r="AK179">
            <v>15174.999132904846</v>
          </cell>
          <cell r="AL179">
            <v>33770.957750667076</v>
          </cell>
          <cell r="AM179">
            <v>51260.457736540317</v>
          </cell>
          <cell r="AN179">
            <v>65582.035503956853</v>
          </cell>
          <cell r="AO179">
            <v>76480.037176862112</v>
          </cell>
          <cell r="AP179">
            <v>85276.071334669701</v>
          </cell>
          <cell r="AQ179">
            <v>93792.766189944494</v>
          </cell>
          <cell r="AR179">
            <v>102177.21950723523</v>
          </cell>
        </row>
        <row r="200">
          <cell r="AF200" t="str">
            <v>DC</v>
          </cell>
          <cell r="AG200">
            <v>11.045541942218811</v>
          </cell>
          <cell r="AH200">
            <v>37.523967289632189</v>
          </cell>
          <cell r="AI200">
            <v>55.171980578484103</v>
          </cell>
          <cell r="AJ200">
            <v>98.022363746357541</v>
          </cell>
          <cell r="AK200">
            <v>146.13744172646403</v>
          </cell>
          <cell r="AL200">
            <v>444.75443938854664</v>
          </cell>
          <cell r="AM200">
            <v>420.40816310443148</v>
          </cell>
          <cell r="AN200">
            <v>474.56508769427137</v>
          </cell>
          <cell r="AO200">
            <v>247.27469630317071</v>
          </cell>
          <cell r="AP200">
            <v>200.60866943047859</v>
          </cell>
          <cell r="AQ200">
            <v>214.41526341774286</v>
          </cell>
          <cell r="AR200">
            <v>273.16902561410444</v>
          </cell>
        </row>
        <row r="201">
          <cell r="AF201" t="str">
            <v>HS</v>
          </cell>
          <cell r="AG201">
            <v>28.327277829469569</v>
          </cell>
          <cell r="AH201">
            <v>112.80986957818995</v>
          </cell>
          <cell r="AI201">
            <v>154.76364658787602</v>
          </cell>
          <cell r="AJ201">
            <v>158.65332148838596</v>
          </cell>
          <cell r="AK201">
            <v>248.0749222481781</v>
          </cell>
          <cell r="AL201">
            <v>992.78074504350172</v>
          </cell>
          <cell r="AM201">
            <v>897.95367307714832</v>
          </cell>
          <cell r="AN201">
            <v>959.92851875336635</v>
          </cell>
          <cell r="AO201">
            <v>528.10087458233261</v>
          </cell>
          <cell r="AP201">
            <v>380.05771929026935</v>
          </cell>
          <cell r="AQ201">
            <v>396.46734383157673</v>
          </cell>
          <cell r="AR201">
            <v>527.89897284486017</v>
          </cell>
        </row>
        <row r="202">
          <cell r="AF202" t="str">
            <v>HSS</v>
          </cell>
          <cell r="AG202">
            <v>0</v>
          </cell>
          <cell r="AH202">
            <v>0</v>
          </cell>
          <cell r="AI202">
            <v>318.97717403511808</v>
          </cell>
          <cell r="AJ202">
            <v>118.29682231640386</v>
          </cell>
          <cell r="AK202">
            <v>124.24882630097936</v>
          </cell>
          <cell r="AL202">
            <v>432.18503184817945</v>
          </cell>
          <cell r="AM202">
            <v>389.87500852106683</v>
          </cell>
          <cell r="AN202">
            <v>486.31778545225302</v>
          </cell>
          <cell r="AO202">
            <v>279.42950276650572</v>
          </cell>
          <cell r="AP202">
            <v>189.60768023275963</v>
          </cell>
          <cell r="AQ202">
            <v>198.11421859276427</v>
          </cell>
          <cell r="AR202">
            <v>287.61243920587276</v>
          </cell>
        </row>
        <row r="203">
          <cell r="AF203" t="str">
            <v>EQ</v>
          </cell>
          <cell r="AG203">
            <v>16.113051155416532</v>
          </cell>
          <cell r="AH203">
            <v>55.109123852448434</v>
          </cell>
          <cell r="AI203">
            <v>99.222046768950648</v>
          </cell>
          <cell r="AJ203">
            <v>174.31201123330828</v>
          </cell>
          <cell r="AK203">
            <v>207.99960021316127</v>
          </cell>
          <cell r="AL203">
            <v>480.70462618105341</v>
          </cell>
          <cell r="AM203">
            <v>434.61813260341529</v>
          </cell>
          <cell r="AN203">
            <v>510.00138682331146</v>
          </cell>
          <cell r="AO203">
            <v>356.40587974342526</v>
          </cell>
          <cell r="AP203">
            <v>261.27638895685396</v>
          </cell>
          <cell r="AQ203">
            <v>286.3059152392741</v>
          </cell>
          <cell r="AR203">
            <v>418.35921857262338</v>
          </cell>
        </row>
        <row r="204">
          <cell r="AF204" t="str">
            <v>WEQ</v>
          </cell>
          <cell r="AG204">
            <v>24.482435053704549</v>
          </cell>
          <cell r="AH204">
            <v>72.312645987209635</v>
          </cell>
          <cell r="AI204">
            <v>84.500088954259965</v>
          </cell>
          <cell r="AJ204">
            <v>94.327028278802487</v>
          </cell>
          <cell r="AK204">
            <v>208.30618910907407</v>
          </cell>
          <cell r="AL204">
            <v>674.88306174213142</v>
          </cell>
          <cell r="AM204">
            <v>627.92526902085422</v>
          </cell>
          <cell r="AN204">
            <v>721.09182712955169</v>
          </cell>
          <cell r="AO204">
            <v>490.84586106956527</v>
          </cell>
          <cell r="AP204">
            <v>346.65029667568984</v>
          </cell>
          <cell r="AQ204">
            <v>255.01069703322295</v>
          </cell>
          <cell r="AR204">
            <v>334.88730799599512</v>
          </cell>
        </row>
        <row r="205">
          <cell r="AF205" t="str">
            <v>Total</v>
          </cell>
          <cell r="AG205">
            <v>18.282284909530972</v>
          </cell>
          <cell r="AH205">
            <v>65.875415025521249</v>
          </cell>
          <cell r="AI205">
            <v>103.10188589205126</v>
          </cell>
          <cell r="AJ205">
            <v>133.85837889247276</v>
          </cell>
          <cell r="AK205">
            <v>194.91648147611053</v>
          </cell>
          <cell r="AL205">
            <v>632.4080468546922</v>
          </cell>
          <cell r="AM205">
            <v>580.33314483436459</v>
          </cell>
          <cell r="AN205">
            <v>654.82043653315043</v>
          </cell>
          <cell r="AO205">
            <v>376.98912663986658</v>
          </cell>
          <cell r="AP205">
            <v>280.92472798082417</v>
          </cell>
          <cell r="AQ205">
            <v>291.5977284649158</v>
          </cell>
          <cell r="AR205">
            <v>393.0642406493244</v>
          </cell>
        </row>
        <row r="215">
          <cell r="AF215" t="str">
            <v>DC</v>
          </cell>
          <cell r="AG215">
            <v>11.045541942218811</v>
          </cell>
          <cell r="AH215">
            <v>24.806512501805461</v>
          </cell>
          <cell r="AI215">
            <v>34.790421757130922</v>
          </cell>
          <cell r="AJ215">
            <v>44.7640438438792</v>
          </cell>
          <cell r="AK215">
            <v>63.309158058283899</v>
          </cell>
          <cell r="AL215">
            <v>119.30588323872419</v>
          </cell>
          <cell r="AM215">
            <v>157.34444188391143</v>
          </cell>
          <cell r="AN215">
            <v>184.51894468858598</v>
          </cell>
          <cell r="AO215">
            <v>191.37932296966184</v>
          </cell>
          <cell r="AP215">
            <v>192.28023933098274</v>
          </cell>
          <cell r="AQ215">
            <v>194.10771122239575</v>
          </cell>
          <cell r="AR215">
            <v>198.83789872091836</v>
          </cell>
        </row>
        <row r="216">
          <cell r="AF216" t="str">
            <v>HS/HSS</v>
          </cell>
          <cell r="AG216">
            <v>28.327277829469569</v>
          </cell>
          <cell r="AH216">
            <v>70.628418608621246</v>
          </cell>
          <cell r="AI216">
            <v>104.89105735203195</v>
          </cell>
          <cell r="AJ216">
            <v>118.54467895330949</v>
          </cell>
          <cell r="AK216">
            <v>147.72773151200343</v>
          </cell>
          <cell r="AL216">
            <v>271.49281177272343</v>
          </cell>
          <cell r="AM216">
            <v>348.64086153643751</v>
          </cell>
          <cell r="AN216">
            <v>399.9835063690042</v>
          </cell>
          <cell r="AO216">
            <v>409.04061452485882</v>
          </cell>
          <cell r="AP216">
            <v>399.90271783847459</v>
          </cell>
          <cell r="AQ216">
            <v>394.78065116198093</v>
          </cell>
          <cell r="AR216">
            <v>400.45361042408246</v>
          </cell>
        </row>
        <row r="217">
          <cell r="AF217" t="str">
            <v>EQ/WEQ</v>
          </cell>
          <cell r="AG217">
            <v>17.605457532578004</v>
          </cell>
          <cell r="AH217">
            <v>40.459166231386433</v>
          </cell>
          <cell r="AI217">
            <v>57.538596398580097</v>
          </cell>
          <cell r="AJ217">
            <v>73.007156716475833</v>
          </cell>
          <cell r="AK217">
            <v>100.67324564663521</v>
          </cell>
          <cell r="AL217">
            <v>181.19392541224281</v>
          </cell>
          <cell r="AM217">
            <v>229.0753619214768</v>
          </cell>
          <cell r="AN217">
            <v>262.57501711706936</v>
          </cell>
          <cell r="AO217">
            <v>274.6941492656245</v>
          </cell>
          <cell r="AP217">
            <v>275.07023164802035</v>
          </cell>
          <cell r="AQ217">
            <v>275.30561150655353</v>
          </cell>
          <cell r="AR217">
            <v>282.16296754015156</v>
          </cell>
        </row>
        <row r="218">
          <cell r="AF218" t="str">
            <v>Total</v>
          </cell>
          <cell r="AG218">
            <v>18.282284909530969</v>
          </cell>
          <cell r="AH218">
            <v>43.18892838769856</v>
          </cell>
          <cell r="AI218">
            <v>63.235945894442636</v>
          </cell>
          <cell r="AJ218">
            <v>78.251986037513646</v>
          </cell>
          <cell r="AK218">
            <v>105.13079264053127</v>
          </cell>
          <cell r="AL218">
            <v>194.36634311948313</v>
          </cell>
          <cell r="AM218">
            <v>251.41725148632236</v>
          </cell>
          <cell r="AN218">
            <v>290.49834779854825</v>
          </cell>
          <cell r="AO218">
            <v>300.31624752856538</v>
          </cell>
          <cell r="AP218">
            <v>298.19310478735872</v>
          </cell>
          <cell r="AQ218">
            <v>297.58193236927275</v>
          </cell>
          <cell r="AR218">
            <v>303.6343792746668</v>
          </cell>
        </row>
        <row r="220">
          <cell r="AF220" t="str">
            <v>DC</v>
          </cell>
          <cell r="AG220">
            <v>11.045541942218811</v>
          </cell>
          <cell r="AH220">
            <v>37.523967289632189</v>
          </cell>
          <cell r="AI220">
            <v>55.171980578484103</v>
          </cell>
          <cell r="AJ220">
            <v>98.022363746357541</v>
          </cell>
          <cell r="AK220">
            <v>146.13744172646403</v>
          </cell>
          <cell r="AL220">
            <v>444.75443938854664</v>
          </cell>
          <cell r="AM220">
            <v>420.40816310443148</v>
          </cell>
          <cell r="AN220">
            <v>474.56508769427137</v>
          </cell>
          <cell r="AO220">
            <v>247.27469630317071</v>
          </cell>
          <cell r="AP220">
            <v>200.60866943047859</v>
          </cell>
          <cell r="AQ220">
            <v>214.41526341774286</v>
          </cell>
          <cell r="AR220">
            <v>273.16902561410444</v>
          </cell>
        </row>
        <row r="221">
          <cell r="AF221" t="str">
            <v>HS/HSS</v>
          </cell>
          <cell r="AG221">
            <v>28.327277829469569</v>
          </cell>
          <cell r="AH221">
            <v>112.80986957818995</v>
          </cell>
          <cell r="AI221">
            <v>166.39222580068932</v>
          </cell>
          <cell r="AJ221">
            <v>151.3620640048787</v>
          </cell>
          <cell r="AK221">
            <v>219.00751794210845</v>
          </cell>
          <cell r="AL221">
            <v>851.20454447881571</v>
          </cell>
          <cell r="AM221">
            <v>764.60083567535355</v>
          </cell>
          <cell r="AN221">
            <v>850.84039951286582</v>
          </cell>
          <cell r="AO221">
            <v>472.89172484184428</v>
          </cell>
          <cell r="AP221">
            <v>335.16380010989911</v>
          </cell>
          <cell r="AQ221">
            <v>349.69078809033243</v>
          </cell>
          <cell r="AR221">
            <v>476.6018476859752</v>
          </cell>
        </row>
        <row r="222">
          <cell r="AF222" t="str">
            <v>EQ/WEQ</v>
          </cell>
          <cell r="AG222">
            <v>17.605457532578004</v>
          </cell>
          <cell r="AH222">
            <v>58.566270807602024</v>
          </cell>
          <cell r="AI222">
            <v>94.892188661669465</v>
          </cell>
          <cell r="AJ222">
            <v>143.24839301301341</v>
          </cell>
          <cell r="AK222">
            <v>208.07135116671222</v>
          </cell>
          <cell r="AL222">
            <v>517.38883407362368</v>
          </cell>
          <cell r="AM222">
            <v>470.31521284652626</v>
          </cell>
          <cell r="AN222">
            <v>549.90921763848939</v>
          </cell>
          <cell r="AO222">
            <v>382.27325834937108</v>
          </cell>
          <cell r="AP222">
            <v>278.38356573705852</v>
          </cell>
          <cell r="AQ222">
            <v>277.66358448878043</v>
          </cell>
          <cell r="AR222">
            <v>393.87682258816062</v>
          </cell>
        </row>
        <row r="223">
          <cell r="AF223" t="str">
            <v>Total</v>
          </cell>
          <cell r="AG223">
            <v>18.282284909530972</v>
          </cell>
          <cell r="AH223">
            <v>65.875415025521249</v>
          </cell>
          <cell r="AI223">
            <v>103.10188589205126</v>
          </cell>
          <cell r="AJ223">
            <v>133.85837889247276</v>
          </cell>
          <cell r="AK223">
            <v>194.91648147611053</v>
          </cell>
          <cell r="AL223">
            <v>632.4080468546922</v>
          </cell>
          <cell r="AM223">
            <v>580.33314483436459</v>
          </cell>
          <cell r="AN223">
            <v>654.82043653315043</v>
          </cell>
          <cell r="AO223">
            <v>376.98912663986658</v>
          </cell>
          <cell r="AP223">
            <v>280.92472798082417</v>
          </cell>
          <cell r="AQ223">
            <v>291.5977284649158</v>
          </cell>
          <cell r="AR223">
            <v>393.0642406493244</v>
          </cell>
        </row>
        <row r="234">
          <cell r="B234" t="str">
            <v>DC</v>
          </cell>
          <cell r="C234">
            <v>-5.379178925860561E-3</v>
          </cell>
          <cell r="D234">
            <v>-2.7237550726982397E-2</v>
          </cell>
          <cell r="E234">
            <v>-7.2677191050646489E-2</v>
          </cell>
          <cell r="F234">
            <v>-4.0600987766398436E-2</v>
          </cell>
          <cell r="G234">
            <v>-0.68981658620306141</v>
          </cell>
          <cell r="H234">
            <v>-2.4208356767969526</v>
          </cell>
          <cell r="I234">
            <v>-4.6487415354601627</v>
          </cell>
          <cell r="J234">
            <v>-6.7179657382220386</v>
          </cell>
          <cell r="K234">
            <v>-8.8495712734401337</v>
          </cell>
          <cell r="L234">
            <v>-10.762117275594436</v>
          </cell>
          <cell r="M234">
            <v>-12.605548874493604</v>
          </cell>
          <cell r="N234">
            <v>-14.287497212591589</v>
          </cell>
          <cell r="Q234" t="str">
            <v>DC</v>
          </cell>
          <cell r="R234">
            <v>-5.379178925860561E-3</v>
          </cell>
          <cell r="S234">
            <v>-2.7237550726982397E-2</v>
          </cell>
          <cell r="T234">
            <v>-7.2677191050646489E-2</v>
          </cell>
          <cell r="U234">
            <v>-4.0600987766398436E-2</v>
          </cell>
          <cell r="V234">
            <v>-2.1651732055933095E-2</v>
          </cell>
          <cell r="W234">
            <v>-7.8980494704035412E-2</v>
          </cell>
          <cell r="X234">
            <v>-7.1119687731527964E-2</v>
          </cell>
          <cell r="Y234">
            <v>-0.14632352313804867</v>
          </cell>
          <cell r="Z234">
            <v>-0.22333966990559537</v>
          </cell>
          <cell r="AA234">
            <v>-0.21977631355531327</v>
          </cell>
          <cell r="AB234">
            <v>-0.16305047742681242</v>
          </cell>
          <cell r="AC234">
            <v>-0.33225812876265454</v>
          </cell>
        </row>
        <row r="235">
          <cell r="B235" t="str">
            <v>HS/HSS</v>
          </cell>
          <cell r="C235">
            <v>-3.3284551449626741E-2</v>
          </cell>
          <cell r="D235">
            <v>-8.7155468563038629E-2</v>
          </cell>
          <cell r="E235">
            <v>-0.30086223310718663</v>
          </cell>
          <cell r="F235">
            <v>-0.23914301625891426</v>
          </cell>
          <cell r="G235">
            <v>-2.728990471465639</v>
          </cell>
          <cell r="H235">
            <v>-8.2137649232038203</v>
          </cell>
          <cell r="I235">
            <v>-14.864887602417854</v>
          </cell>
          <cell r="J235">
            <v>-20.711491381538252</v>
          </cell>
          <cell r="K235">
            <v>-26.395538483476166</v>
          </cell>
          <cell r="L235">
            <v>-31.594777916672214</v>
          </cell>
          <cell r="M235">
            <v>-36.4556695764118</v>
          </cell>
          <cell r="N235">
            <v>-40.908398867383866</v>
          </cell>
          <cell r="Q235" t="str">
            <v>HS/HSS</v>
          </cell>
          <cell r="R235">
            <v>-3.3284551449626741E-2</v>
          </cell>
          <cell r="S235">
            <v>-8.7155468563038629E-2</v>
          </cell>
          <cell r="T235">
            <v>-0.30086223310718663</v>
          </cell>
          <cell r="U235">
            <v>-0.23914301625891426</v>
          </cell>
          <cell r="V235">
            <v>-0.81899994065092951</v>
          </cell>
          <cell r="W235">
            <v>-1.7566792912958089</v>
          </cell>
          <cell r="X235">
            <v>-2.8132302042683861</v>
          </cell>
          <cell r="Y235">
            <v>-4.3698509680637114</v>
          </cell>
          <cell r="Z235">
            <v>-5.0800375838334748</v>
          </cell>
          <cell r="AA235">
            <v>-6.0393707246831578</v>
          </cell>
          <cell r="AB235">
            <v>-6.5340062156346175</v>
          </cell>
          <cell r="AC235">
            <v>-6.7357472907647926</v>
          </cell>
        </row>
        <row r="236">
          <cell r="B236" t="str">
            <v>EQ/WEQ</v>
          </cell>
          <cell r="C236">
            <v>-2.0110415370708398E-2</v>
          </cell>
          <cell r="D236">
            <v>-0.10271516606762518</v>
          </cell>
          <cell r="E236">
            <v>-0.12880409196336143</v>
          </cell>
          <cell r="F236">
            <v>-0.16945228442969845</v>
          </cell>
          <cell r="G236">
            <v>-0.90918744749142166</v>
          </cell>
          <cell r="H236">
            <v>-3.0485810772645818</v>
          </cell>
          <cell r="I236">
            <v>-5.6846739620990423</v>
          </cell>
          <cell r="J236">
            <v>-7.9938361921395389</v>
          </cell>
          <cell r="K236">
            <v>-10.032968444537516</v>
          </cell>
          <cell r="L236">
            <v>-11.92472948243117</v>
          </cell>
          <cell r="M236">
            <v>-13.795719701020449</v>
          </cell>
          <cell r="N236">
            <v>-15.429399235038559</v>
          </cell>
          <cell r="Q236" t="str">
            <v>EQ/WEQ</v>
          </cell>
          <cell r="R236">
            <v>-2.0110415370708398E-2</v>
          </cell>
          <cell r="S236">
            <v>-0.10271516606762518</v>
          </cell>
          <cell r="T236">
            <v>-0.12880409196336143</v>
          </cell>
          <cell r="U236">
            <v>-0.16945228442969845</v>
          </cell>
          <cell r="V236">
            <v>-0.44024499751669349</v>
          </cell>
          <cell r="W236">
            <v>-1.2817749041026754</v>
          </cell>
          <cell r="X236">
            <v>-2.2805215659309068</v>
          </cell>
          <cell r="Y236">
            <v>-3.1234138119000914</v>
          </cell>
          <cell r="Z236">
            <v>-3.712569827595924</v>
          </cell>
          <cell r="AA236">
            <v>-4.2825606032840415</v>
          </cell>
          <cell r="AB236">
            <v>-4.8540089796520416</v>
          </cell>
          <cell r="AC236">
            <v>-5.6027352637430967</v>
          </cell>
        </row>
        <row r="237">
          <cell r="C237">
            <v>-5.8774145746195702E-2</v>
          </cell>
          <cell r="D237">
            <v>-0.2171081853576462</v>
          </cell>
          <cell r="E237">
            <v>-0.50234351612119454</v>
          </cell>
          <cell r="F237">
            <v>-0.44919628845501114</v>
          </cell>
          <cell r="G237">
            <v>-4.3279945051601221</v>
          </cell>
          <cell r="H237">
            <v>-13.683181677265356</v>
          </cell>
          <cell r="I237">
            <v>-25.198303099977061</v>
          </cell>
          <cell r="J237">
            <v>-35.423293311899826</v>
          </cell>
          <cell r="K237">
            <v>-45.278078201453816</v>
          </cell>
          <cell r="L237">
            <v>-54.281624674697817</v>
          </cell>
          <cell r="M237">
            <v>-62.856938151925846</v>
          </cell>
          <cell r="N237">
            <v>-70.625295315014014</v>
          </cell>
          <cell r="R237">
            <v>-5.8774145746195702E-2</v>
          </cell>
          <cell r="S237">
            <v>-0.2171081853576462</v>
          </cell>
          <cell r="T237">
            <v>-0.50234351612119454</v>
          </cell>
          <cell r="U237">
            <v>-0.44919628845501114</v>
          </cell>
          <cell r="V237">
            <v>-1.280896670223556</v>
          </cell>
          <cell r="W237">
            <v>-3.1174346901025194</v>
          </cell>
          <cell r="X237">
            <v>-5.164871457930821</v>
          </cell>
          <cell r="Y237">
            <v>-7.6395883031018519</v>
          </cell>
          <cell r="Z237">
            <v>-9.0159470813349945</v>
          </cell>
          <cell r="AA237">
            <v>-10.541707641522514</v>
          </cell>
          <cell r="AB237">
            <v>-11.55106567271347</v>
          </cell>
          <cell r="AC237">
            <v>-12.670740683270544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00 - Action plan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upuest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GENERAL"/>
      <sheetName val="Suivi des problemes"/>
      <sheetName val="Synthèse Graphique"/>
      <sheetName val="Suivi"/>
      <sheetName val="Questions par pilote"/>
      <sheetName val="Indicateurs"/>
      <sheetName val="Janv"/>
      <sheetName val="Fev"/>
      <sheetName val="Mar"/>
      <sheetName val="Avr"/>
      <sheetName val="Mai"/>
      <sheetName val="Juin"/>
      <sheetName val="Juil"/>
      <sheetName val="Aout"/>
      <sheetName val="Sep"/>
      <sheetName val="Oct"/>
      <sheetName val="Nov"/>
      <sheetName val="Dec"/>
      <sheetName val="Aide"/>
      <sheetName val="Modifications"/>
      <sheetName val="Synthese donnees"/>
      <sheetName val="Règles de travail"/>
      <sheetName val="Numerotation Pb"/>
      <sheetName val="calcul"/>
      <sheetName val="Лист1"/>
      <sheetName val="Копия Изм. 09.02"/>
      <sheetName val="Macro3"/>
      <sheetName val="Suivi des problèmes"/>
      <sheetName val="Macro2"/>
      <sheetName val="jeff"/>
      <sheetName val="juill."/>
      <sheetName val="août"/>
      <sheetName val="LOH"/>
      <sheetName val="REFERENCE"/>
      <sheetName val="Graph Data"/>
      <sheetName val="listes"/>
    </sheetNames>
    <sheetDataSet>
      <sheetData sheetId="0"/>
      <sheetData sheetId="1">
        <row r="11">
          <cell r="BW11" t="str">
            <v>valeurs</v>
          </cell>
        </row>
        <row r="12">
          <cell r="BW12" t="str">
            <v>premli</v>
          </cell>
        </row>
        <row r="15">
          <cell r="BP15" t="str">
            <v>Щербак Е.Н.</v>
          </cell>
        </row>
        <row r="16">
          <cell r="BP16" t="str">
            <v>Татаренков А.Ф.</v>
          </cell>
        </row>
        <row r="17">
          <cell r="BP17" t="str">
            <v>Таланов Р.В.</v>
          </cell>
        </row>
        <row r="18">
          <cell r="BP18" t="str">
            <v>Строков Н.Н</v>
          </cell>
        </row>
        <row r="19">
          <cell r="BP19" t="str">
            <v>Слащев В.Я.</v>
          </cell>
        </row>
        <row r="20">
          <cell r="BP20" t="str">
            <v>Савин А.В.</v>
          </cell>
        </row>
        <row r="21">
          <cell r="BP21" t="str">
            <v>Радченко С.В.</v>
          </cell>
        </row>
        <row r="22">
          <cell r="BP22" t="str">
            <v>Морозов А.В.</v>
          </cell>
        </row>
        <row r="23">
          <cell r="BP23" t="str">
            <v>Малькова С.В.</v>
          </cell>
        </row>
        <row r="24">
          <cell r="BP24" t="str">
            <v>Кяримов Р.М.</v>
          </cell>
        </row>
        <row r="25">
          <cell r="BP25" t="str">
            <v>Ксенофонтов А.Ю.</v>
          </cell>
        </row>
        <row r="26">
          <cell r="BP26" t="str">
            <v>Коробочкина Н.В.</v>
          </cell>
        </row>
        <row r="27">
          <cell r="BP27" t="str">
            <v>Касимов С.А.</v>
          </cell>
        </row>
        <row r="28">
          <cell r="BP28" t="str">
            <v>Казанцев А.В.</v>
          </cell>
        </row>
        <row r="29">
          <cell r="BP29" t="str">
            <v>Добрынин Н.Г.</v>
          </cell>
        </row>
        <row r="30">
          <cell r="BP30" t="str">
            <v>Богачев А.В.</v>
          </cell>
        </row>
        <row r="31">
          <cell r="BP31" t="str">
            <v>Бакулин И.Н.</v>
          </cell>
        </row>
        <row r="32">
          <cell r="BP32" t="str">
            <v>Бажутов А.В.</v>
          </cell>
        </row>
      </sheetData>
      <sheetData sheetId="2"/>
      <sheetData sheetId="3"/>
      <sheetData sheetId="4"/>
      <sheetData sheetId="5"/>
      <sheetData sheetId="6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7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8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9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0">
        <row r="7">
          <cell r="BF7">
            <v>13001</v>
          </cell>
        </row>
        <row r="8">
          <cell r="BF8">
            <v>13002</v>
          </cell>
        </row>
        <row r="9">
          <cell r="BF9" t="e">
            <v>#VALUE!</v>
          </cell>
        </row>
        <row r="10">
          <cell r="BF10">
            <v>14001</v>
          </cell>
        </row>
        <row r="11">
          <cell r="BF11">
            <v>14002</v>
          </cell>
        </row>
        <row r="12">
          <cell r="BF12">
            <v>14003</v>
          </cell>
        </row>
        <row r="13">
          <cell r="BF13">
            <v>14004</v>
          </cell>
        </row>
        <row r="14">
          <cell r="BF14">
            <v>14005</v>
          </cell>
        </row>
        <row r="15">
          <cell r="BF15">
            <v>14006</v>
          </cell>
        </row>
        <row r="16">
          <cell r="BF16">
            <v>14007</v>
          </cell>
        </row>
        <row r="17">
          <cell r="BF17">
            <v>14008</v>
          </cell>
        </row>
        <row r="18">
          <cell r="BF18">
            <v>14009</v>
          </cell>
        </row>
        <row r="19">
          <cell r="BF19">
            <v>14010</v>
          </cell>
        </row>
        <row r="20">
          <cell r="BF20">
            <v>14011</v>
          </cell>
        </row>
        <row r="21">
          <cell r="BF21">
            <v>14012</v>
          </cell>
        </row>
        <row r="22">
          <cell r="BF22">
            <v>14013</v>
          </cell>
        </row>
        <row r="23">
          <cell r="BF23">
            <v>14014</v>
          </cell>
        </row>
        <row r="24">
          <cell r="BF24">
            <v>14015</v>
          </cell>
        </row>
        <row r="25">
          <cell r="BF25">
            <v>14016</v>
          </cell>
        </row>
        <row r="26">
          <cell r="BF26">
            <v>14017</v>
          </cell>
        </row>
        <row r="27">
          <cell r="BF27">
            <v>14018</v>
          </cell>
        </row>
        <row r="28">
          <cell r="BF28">
            <v>14019</v>
          </cell>
        </row>
        <row r="29">
          <cell r="BF29">
            <v>14020</v>
          </cell>
        </row>
        <row r="30">
          <cell r="BF30">
            <v>14021</v>
          </cell>
        </row>
        <row r="31">
          <cell r="BF31">
            <v>14022</v>
          </cell>
        </row>
        <row r="32">
          <cell r="BF32">
            <v>14023</v>
          </cell>
        </row>
        <row r="33">
          <cell r="BF33">
            <v>14024</v>
          </cell>
        </row>
        <row r="34">
          <cell r="BF34">
            <v>14025</v>
          </cell>
        </row>
        <row r="35">
          <cell r="BF35">
            <v>14026</v>
          </cell>
        </row>
        <row r="36">
          <cell r="BF36">
            <v>14027</v>
          </cell>
        </row>
        <row r="37">
          <cell r="BF37">
            <v>14028</v>
          </cell>
        </row>
        <row r="38">
          <cell r="BF38">
            <v>14029</v>
          </cell>
        </row>
        <row r="39">
          <cell r="BF39">
            <v>14030</v>
          </cell>
        </row>
        <row r="40">
          <cell r="BF40">
            <v>14031</v>
          </cell>
        </row>
        <row r="41">
          <cell r="BF41">
            <v>14032</v>
          </cell>
        </row>
        <row r="42">
          <cell r="BF42">
            <v>14033</v>
          </cell>
        </row>
        <row r="43">
          <cell r="BF43">
            <v>14034</v>
          </cell>
        </row>
        <row r="44">
          <cell r="BF44">
            <v>14035</v>
          </cell>
        </row>
        <row r="45">
          <cell r="BF45">
            <v>14036</v>
          </cell>
        </row>
        <row r="46">
          <cell r="BF46">
            <v>14037</v>
          </cell>
        </row>
        <row r="47">
          <cell r="BF47">
            <v>14038</v>
          </cell>
        </row>
        <row r="48">
          <cell r="BF48">
            <v>14039</v>
          </cell>
        </row>
        <row r="49">
          <cell r="BF49">
            <v>14040</v>
          </cell>
        </row>
        <row r="50">
          <cell r="BF50">
            <v>14041</v>
          </cell>
        </row>
        <row r="51">
          <cell r="BF51">
            <v>14042</v>
          </cell>
        </row>
        <row r="52">
          <cell r="BF52">
            <v>14043</v>
          </cell>
        </row>
        <row r="53">
          <cell r="BF53">
            <v>14044</v>
          </cell>
        </row>
        <row r="54">
          <cell r="BF54">
            <v>14045</v>
          </cell>
        </row>
        <row r="55">
          <cell r="BF55">
            <v>14046</v>
          </cell>
        </row>
        <row r="56">
          <cell r="BF56">
            <v>14047</v>
          </cell>
        </row>
        <row r="57">
          <cell r="BF57">
            <v>14048</v>
          </cell>
        </row>
        <row r="58">
          <cell r="BF58">
            <v>14049</v>
          </cell>
        </row>
        <row r="59">
          <cell r="BF59">
            <v>14050</v>
          </cell>
        </row>
        <row r="60">
          <cell r="BF60">
            <v>14051</v>
          </cell>
        </row>
        <row r="61">
          <cell r="BF61">
            <v>14052</v>
          </cell>
        </row>
        <row r="62">
          <cell r="BF62">
            <v>14053</v>
          </cell>
        </row>
        <row r="63">
          <cell r="BF63">
            <v>14054</v>
          </cell>
        </row>
        <row r="64">
          <cell r="BF64">
            <v>14055</v>
          </cell>
        </row>
        <row r="65">
          <cell r="BF65">
            <v>14056</v>
          </cell>
        </row>
        <row r="66">
          <cell r="BF66">
            <v>14057</v>
          </cell>
        </row>
        <row r="67">
          <cell r="BF67">
            <v>14058</v>
          </cell>
        </row>
        <row r="68">
          <cell r="BF68">
            <v>14059</v>
          </cell>
        </row>
        <row r="69">
          <cell r="BF69">
            <v>14060</v>
          </cell>
        </row>
        <row r="70">
          <cell r="BF70">
            <v>14061</v>
          </cell>
        </row>
        <row r="71">
          <cell r="BF71">
            <v>14062</v>
          </cell>
        </row>
        <row r="72">
          <cell r="BF72">
            <v>14063</v>
          </cell>
        </row>
        <row r="73">
          <cell r="BF73">
            <v>14064</v>
          </cell>
        </row>
        <row r="74">
          <cell r="BF74">
            <v>14065</v>
          </cell>
        </row>
        <row r="75">
          <cell r="BF75">
            <v>14066</v>
          </cell>
        </row>
        <row r="76">
          <cell r="BF76">
            <v>14067</v>
          </cell>
        </row>
        <row r="77">
          <cell r="BF77">
            <v>14068</v>
          </cell>
        </row>
        <row r="78">
          <cell r="BF78">
            <v>14069</v>
          </cell>
        </row>
        <row r="79">
          <cell r="BF79">
            <v>14070</v>
          </cell>
        </row>
        <row r="80">
          <cell r="BF80">
            <v>14071</v>
          </cell>
        </row>
        <row r="81">
          <cell r="BF81">
            <v>14072</v>
          </cell>
        </row>
        <row r="82">
          <cell r="BF82">
            <v>14073</v>
          </cell>
        </row>
        <row r="83">
          <cell r="BF83">
            <v>14074</v>
          </cell>
        </row>
        <row r="84">
          <cell r="BF84">
            <v>14075</v>
          </cell>
        </row>
        <row r="85">
          <cell r="BF85">
            <v>14076</v>
          </cell>
        </row>
        <row r="86">
          <cell r="BF86">
            <v>14077</v>
          </cell>
        </row>
        <row r="87">
          <cell r="BF87">
            <v>14078</v>
          </cell>
        </row>
        <row r="88">
          <cell r="BF88">
            <v>14079</v>
          </cell>
        </row>
        <row r="89">
          <cell r="BF89">
            <v>14080</v>
          </cell>
        </row>
        <row r="90">
          <cell r="BF90">
            <v>14081</v>
          </cell>
        </row>
        <row r="91">
          <cell r="BF91">
            <v>14082</v>
          </cell>
        </row>
        <row r="92">
          <cell r="BF92">
            <v>14083</v>
          </cell>
        </row>
        <row r="93">
          <cell r="BF93">
            <v>14084</v>
          </cell>
        </row>
        <row r="94">
          <cell r="BF94">
            <v>14085</v>
          </cell>
        </row>
        <row r="95">
          <cell r="BF95">
            <v>14086</v>
          </cell>
        </row>
        <row r="96">
          <cell r="BF96">
            <v>14087</v>
          </cell>
        </row>
        <row r="97">
          <cell r="BF97">
            <v>14088</v>
          </cell>
        </row>
        <row r="98">
          <cell r="BF98">
            <v>14089</v>
          </cell>
        </row>
        <row r="99">
          <cell r="BF99">
            <v>14090</v>
          </cell>
        </row>
        <row r="100">
          <cell r="BF100">
            <v>14091</v>
          </cell>
        </row>
        <row r="101">
          <cell r="BF101">
            <v>14092</v>
          </cell>
        </row>
        <row r="102">
          <cell r="BF102">
            <v>14093</v>
          </cell>
        </row>
        <row r="103">
          <cell r="BF103">
            <v>14094</v>
          </cell>
        </row>
        <row r="104">
          <cell r="BF104">
            <v>14095</v>
          </cell>
        </row>
        <row r="105">
          <cell r="BF105">
            <v>14096</v>
          </cell>
        </row>
        <row r="106">
          <cell r="BF106">
            <v>14097</v>
          </cell>
        </row>
        <row r="107">
          <cell r="BF107">
            <v>14098</v>
          </cell>
        </row>
        <row r="108">
          <cell r="BF108">
            <v>14099</v>
          </cell>
        </row>
        <row r="109">
          <cell r="BF109">
            <v>14000</v>
          </cell>
        </row>
        <row r="110">
          <cell r="BF110">
            <v>14001</v>
          </cell>
        </row>
        <row r="111">
          <cell r="BF111">
            <v>14002</v>
          </cell>
        </row>
        <row r="112">
          <cell r="BF112">
            <v>14003</v>
          </cell>
        </row>
        <row r="113">
          <cell r="BF113">
            <v>14004</v>
          </cell>
        </row>
        <row r="114">
          <cell r="BF114">
            <v>14005</v>
          </cell>
        </row>
        <row r="115">
          <cell r="BF115">
            <v>14006</v>
          </cell>
        </row>
        <row r="116">
          <cell r="BF116">
            <v>14007</v>
          </cell>
        </row>
        <row r="117">
          <cell r="BF117">
            <v>14008</v>
          </cell>
        </row>
        <row r="118">
          <cell r="BF118">
            <v>14009</v>
          </cell>
        </row>
        <row r="119">
          <cell r="BF119">
            <v>14010</v>
          </cell>
        </row>
        <row r="120">
          <cell r="BF120">
            <v>14011</v>
          </cell>
        </row>
        <row r="121">
          <cell r="BF121">
            <v>14012</v>
          </cell>
        </row>
        <row r="122">
          <cell r="BF122">
            <v>14013</v>
          </cell>
        </row>
        <row r="123">
          <cell r="BF123">
            <v>14014</v>
          </cell>
        </row>
        <row r="124">
          <cell r="BF124">
            <v>14015</v>
          </cell>
        </row>
        <row r="125">
          <cell r="BF125">
            <v>14016</v>
          </cell>
        </row>
        <row r="126">
          <cell r="BF126">
            <v>14017</v>
          </cell>
        </row>
        <row r="127">
          <cell r="BF127">
            <v>14018</v>
          </cell>
        </row>
        <row r="128">
          <cell r="BF128">
            <v>14019</v>
          </cell>
        </row>
        <row r="129">
          <cell r="BF129">
            <v>14020</v>
          </cell>
        </row>
        <row r="130">
          <cell r="BF130">
            <v>14021</v>
          </cell>
        </row>
        <row r="131">
          <cell r="BF131">
            <v>14022</v>
          </cell>
        </row>
        <row r="132">
          <cell r="BF132">
            <v>14023</v>
          </cell>
        </row>
        <row r="133">
          <cell r="BF133">
            <v>14024</v>
          </cell>
        </row>
        <row r="134">
          <cell r="BF134">
            <v>14025</v>
          </cell>
        </row>
        <row r="135">
          <cell r="BF135">
            <v>14026</v>
          </cell>
        </row>
        <row r="136">
          <cell r="BF136">
            <v>14027</v>
          </cell>
        </row>
        <row r="137">
          <cell r="BF137">
            <v>14028</v>
          </cell>
        </row>
        <row r="138">
          <cell r="BF138">
            <v>14029</v>
          </cell>
        </row>
        <row r="139">
          <cell r="BF139">
            <v>14030</v>
          </cell>
        </row>
        <row r="140">
          <cell r="BF140">
            <v>14031</v>
          </cell>
        </row>
        <row r="141">
          <cell r="BF141">
            <v>14032</v>
          </cell>
        </row>
        <row r="142">
          <cell r="BF142">
            <v>14033</v>
          </cell>
        </row>
        <row r="143">
          <cell r="BF143">
            <v>14034</v>
          </cell>
        </row>
        <row r="144">
          <cell r="BF144">
            <v>14035</v>
          </cell>
        </row>
        <row r="145">
          <cell r="BF145">
            <v>14036</v>
          </cell>
        </row>
        <row r="146">
          <cell r="BF146">
            <v>14037</v>
          </cell>
        </row>
        <row r="147">
          <cell r="BF147">
            <v>14038</v>
          </cell>
        </row>
        <row r="148">
          <cell r="BF148">
            <v>14039</v>
          </cell>
        </row>
        <row r="149">
          <cell r="BF149">
            <v>14040</v>
          </cell>
        </row>
        <row r="150">
          <cell r="BF150">
            <v>14041</v>
          </cell>
        </row>
        <row r="151">
          <cell r="BF151">
            <v>14042</v>
          </cell>
        </row>
        <row r="152">
          <cell r="BF152">
            <v>14043</v>
          </cell>
        </row>
        <row r="153">
          <cell r="BF153">
            <v>14044</v>
          </cell>
        </row>
        <row r="154">
          <cell r="BF154">
            <v>14045</v>
          </cell>
        </row>
        <row r="155">
          <cell r="BF155">
            <v>14046</v>
          </cell>
        </row>
        <row r="156">
          <cell r="BF156">
            <v>14047</v>
          </cell>
        </row>
        <row r="157">
          <cell r="BF157">
            <v>14048</v>
          </cell>
        </row>
        <row r="158">
          <cell r="BF158">
            <v>14049</v>
          </cell>
        </row>
        <row r="159">
          <cell r="BF159">
            <v>14050</v>
          </cell>
        </row>
        <row r="160">
          <cell r="BF160">
            <v>14051</v>
          </cell>
        </row>
        <row r="161">
          <cell r="BF161">
            <v>14052</v>
          </cell>
        </row>
        <row r="162">
          <cell r="BF162">
            <v>14053</v>
          </cell>
        </row>
        <row r="163">
          <cell r="BF163">
            <v>14054</v>
          </cell>
        </row>
        <row r="164">
          <cell r="BF164">
            <v>14055</v>
          </cell>
        </row>
        <row r="165">
          <cell r="BF165">
            <v>14056</v>
          </cell>
        </row>
        <row r="166">
          <cell r="BF166">
            <v>14057</v>
          </cell>
        </row>
        <row r="167">
          <cell r="BF167">
            <v>14058</v>
          </cell>
        </row>
        <row r="168">
          <cell r="BF168">
            <v>14059</v>
          </cell>
        </row>
        <row r="169">
          <cell r="BF169">
            <v>14060</v>
          </cell>
        </row>
        <row r="170">
          <cell r="BF170">
            <v>14061</v>
          </cell>
        </row>
        <row r="171">
          <cell r="BF171">
            <v>14062</v>
          </cell>
        </row>
        <row r="172">
          <cell r="BF172">
            <v>14063</v>
          </cell>
        </row>
        <row r="173">
          <cell r="BF173">
            <v>14064</v>
          </cell>
        </row>
        <row r="174">
          <cell r="BF174">
            <v>14065</v>
          </cell>
        </row>
        <row r="175">
          <cell r="BF175">
            <v>14066</v>
          </cell>
        </row>
        <row r="176">
          <cell r="BF176">
            <v>14067</v>
          </cell>
        </row>
        <row r="177">
          <cell r="BF177">
            <v>14068</v>
          </cell>
        </row>
        <row r="178">
          <cell r="BF178">
            <v>14069</v>
          </cell>
        </row>
        <row r="179">
          <cell r="BF179">
            <v>14070</v>
          </cell>
        </row>
        <row r="180">
          <cell r="BF180">
            <v>14071</v>
          </cell>
        </row>
        <row r="181">
          <cell r="BF181">
            <v>14072</v>
          </cell>
        </row>
        <row r="182">
          <cell r="BF182">
            <v>14073</v>
          </cell>
        </row>
        <row r="183">
          <cell r="BF183">
            <v>14074</v>
          </cell>
        </row>
        <row r="184">
          <cell r="BF184">
            <v>14075</v>
          </cell>
        </row>
        <row r="185">
          <cell r="BF185">
            <v>14076</v>
          </cell>
        </row>
        <row r="186">
          <cell r="BF186">
            <v>14077</v>
          </cell>
        </row>
        <row r="187">
          <cell r="BF187">
            <v>14078</v>
          </cell>
        </row>
        <row r="188">
          <cell r="BF188">
            <v>14079</v>
          </cell>
        </row>
        <row r="189">
          <cell r="BF189">
            <v>14080</v>
          </cell>
        </row>
        <row r="190">
          <cell r="BF190">
            <v>14081</v>
          </cell>
        </row>
        <row r="191">
          <cell r="BF191">
            <v>14082</v>
          </cell>
        </row>
        <row r="192">
          <cell r="BF192">
            <v>14083</v>
          </cell>
        </row>
        <row r="193">
          <cell r="BF193">
            <v>14084</v>
          </cell>
        </row>
        <row r="194">
          <cell r="BF194">
            <v>14085</v>
          </cell>
        </row>
        <row r="195">
          <cell r="BF195">
            <v>14086</v>
          </cell>
        </row>
        <row r="196">
          <cell r="BF196">
            <v>14087</v>
          </cell>
        </row>
        <row r="197">
          <cell r="BF197">
            <v>14088</v>
          </cell>
        </row>
        <row r="198">
          <cell r="BF198">
            <v>14089</v>
          </cell>
        </row>
        <row r="199">
          <cell r="BF199">
            <v>14090</v>
          </cell>
        </row>
        <row r="200">
          <cell r="BF200">
            <v>14091</v>
          </cell>
        </row>
        <row r="201">
          <cell r="BF201">
            <v>14092</v>
          </cell>
        </row>
        <row r="202">
          <cell r="BF202">
            <v>14093</v>
          </cell>
        </row>
        <row r="203">
          <cell r="BF203">
            <v>14094</v>
          </cell>
        </row>
        <row r="204">
          <cell r="BF204">
            <v>14095</v>
          </cell>
        </row>
        <row r="205">
          <cell r="BF205">
            <v>14096</v>
          </cell>
        </row>
        <row r="206">
          <cell r="BF206">
            <v>14097</v>
          </cell>
        </row>
        <row r="207">
          <cell r="BF207">
            <v>14098</v>
          </cell>
        </row>
        <row r="208">
          <cell r="BF208">
            <v>14099</v>
          </cell>
        </row>
        <row r="209">
          <cell r="BF209">
            <v>14000</v>
          </cell>
        </row>
        <row r="210">
          <cell r="BF210">
            <v>14001</v>
          </cell>
        </row>
        <row r="211">
          <cell r="BF211">
            <v>14002</v>
          </cell>
        </row>
        <row r="212">
          <cell r="BF212">
            <v>14003</v>
          </cell>
        </row>
        <row r="213">
          <cell r="BF213">
            <v>14004</v>
          </cell>
        </row>
        <row r="214">
          <cell r="BF214">
            <v>14005</v>
          </cell>
        </row>
        <row r="215">
          <cell r="BF215">
            <v>14006</v>
          </cell>
        </row>
        <row r="216">
          <cell r="BF216">
            <v>14007</v>
          </cell>
        </row>
        <row r="217">
          <cell r="BF217">
            <v>14008</v>
          </cell>
        </row>
        <row r="218">
          <cell r="BF218">
            <v>14009</v>
          </cell>
        </row>
        <row r="219">
          <cell r="BF219">
            <v>14010</v>
          </cell>
        </row>
        <row r="220">
          <cell r="BF220">
            <v>14011</v>
          </cell>
        </row>
        <row r="221">
          <cell r="BF221">
            <v>14012</v>
          </cell>
        </row>
        <row r="222">
          <cell r="BF222">
            <v>14013</v>
          </cell>
        </row>
        <row r="223">
          <cell r="BF223">
            <v>14014</v>
          </cell>
        </row>
        <row r="224">
          <cell r="BF224">
            <v>14015</v>
          </cell>
        </row>
        <row r="225">
          <cell r="BF225">
            <v>14016</v>
          </cell>
        </row>
        <row r="226">
          <cell r="BF226">
            <v>14017</v>
          </cell>
        </row>
        <row r="227">
          <cell r="BF227">
            <v>14018</v>
          </cell>
        </row>
        <row r="228">
          <cell r="BF228">
            <v>14019</v>
          </cell>
        </row>
        <row r="229">
          <cell r="BF229">
            <v>14020</v>
          </cell>
        </row>
        <row r="230">
          <cell r="BF230">
            <v>14021</v>
          </cell>
        </row>
        <row r="231">
          <cell r="BF231">
            <v>14022</v>
          </cell>
        </row>
        <row r="232">
          <cell r="BF232">
            <v>14023</v>
          </cell>
        </row>
        <row r="233">
          <cell r="BF233">
            <v>14024</v>
          </cell>
        </row>
        <row r="234">
          <cell r="BF234">
            <v>14025</v>
          </cell>
        </row>
        <row r="235">
          <cell r="BF235">
            <v>14026</v>
          </cell>
        </row>
        <row r="236">
          <cell r="BF236">
            <v>14027</v>
          </cell>
        </row>
        <row r="237">
          <cell r="BF237">
            <v>14028</v>
          </cell>
        </row>
        <row r="238">
          <cell r="BF238">
            <v>14029</v>
          </cell>
        </row>
        <row r="239">
          <cell r="BF239">
            <v>14030</v>
          </cell>
        </row>
        <row r="240">
          <cell r="BF240">
            <v>14031</v>
          </cell>
        </row>
        <row r="241">
          <cell r="BF241">
            <v>14032</v>
          </cell>
        </row>
        <row r="242">
          <cell r="BF242">
            <v>14033</v>
          </cell>
        </row>
        <row r="243">
          <cell r="BF243">
            <v>14034</v>
          </cell>
        </row>
        <row r="244">
          <cell r="BF244">
            <v>14035</v>
          </cell>
        </row>
        <row r="245">
          <cell r="BF245">
            <v>14036</v>
          </cell>
        </row>
        <row r="246">
          <cell r="BF246">
            <v>14037</v>
          </cell>
        </row>
        <row r="247">
          <cell r="BF247">
            <v>14038</v>
          </cell>
        </row>
        <row r="248">
          <cell r="BF248">
            <v>14039</v>
          </cell>
        </row>
        <row r="249">
          <cell r="BF249">
            <v>14040</v>
          </cell>
        </row>
        <row r="250">
          <cell r="BF250">
            <v>14041</v>
          </cell>
        </row>
        <row r="251">
          <cell r="BF251">
            <v>14042</v>
          </cell>
        </row>
        <row r="252">
          <cell r="BF252">
            <v>14043</v>
          </cell>
        </row>
        <row r="253">
          <cell r="BF253">
            <v>14044</v>
          </cell>
        </row>
        <row r="254">
          <cell r="BF254">
            <v>14045</v>
          </cell>
        </row>
        <row r="255">
          <cell r="BF255">
            <v>14046</v>
          </cell>
        </row>
        <row r="256">
          <cell r="BF256">
            <v>14047</v>
          </cell>
        </row>
        <row r="257">
          <cell r="BF257">
            <v>14048</v>
          </cell>
        </row>
        <row r="258">
          <cell r="BF258">
            <v>14049</v>
          </cell>
        </row>
        <row r="259">
          <cell r="BF259">
            <v>14050</v>
          </cell>
        </row>
        <row r="260">
          <cell r="BF260">
            <v>14051</v>
          </cell>
        </row>
        <row r="261">
          <cell r="BF261">
            <v>14025</v>
          </cell>
        </row>
        <row r="262">
          <cell r="BF262">
            <v>14026</v>
          </cell>
        </row>
        <row r="263">
          <cell r="BF263">
            <v>14027</v>
          </cell>
        </row>
        <row r="264">
          <cell r="BF264">
            <v>14028</v>
          </cell>
        </row>
        <row r="265">
          <cell r="BF265">
            <v>14029</v>
          </cell>
        </row>
        <row r="266">
          <cell r="BF266">
            <v>14030</v>
          </cell>
        </row>
        <row r="267">
          <cell r="BF267">
            <v>14031</v>
          </cell>
        </row>
        <row r="268">
          <cell r="BF268">
            <v>14032</v>
          </cell>
        </row>
        <row r="269">
          <cell r="BF269">
            <v>14033</v>
          </cell>
        </row>
        <row r="270">
          <cell r="BF270">
            <v>14034</v>
          </cell>
        </row>
        <row r="271">
          <cell r="BF271">
            <v>14035</v>
          </cell>
        </row>
        <row r="272">
          <cell r="BF272">
            <v>14036</v>
          </cell>
        </row>
        <row r="273">
          <cell r="BF273">
            <v>14037</v>
          </cell>
        </row>
        <row r="274">
          <cell r="BF274">
            <v>14038</v>
          </cell>
        </row>
        <row r="275">
          <cell r="BF275">
            <v>14039</v>
          </cell>
        </row>
        <row r="276">
          <cell r="BF276">
            <v>14040</v>
          </cell>
        </row>
        <row r="277">
          <cell r="BF277">
            <v>14041</v>
          </cell>
        </row>
        <row r="278">
          <cell r="BF278">
            <v>14042</v>
          </cell>
        </row>
        <row r="279">
          <cell r="BF279">
            <v>14043</v>
          </cell>
        </row>
        <row r="280">
          <cell r="BF280">
            <v>14044</v>
          </cell>
        </row>
        <row r="281">
          <cell r="BF281">
            <v>14045</v>
          </cell>
        </row>
        <row r="282">
          <cell r="BF282">
            <v>14046</v>
          </cell>
        </row>
        <row r="283">
          <cell r="BF283">
            <v>14047</v>
          </cell>
        </row>
        <row r="284">
          <cell r="BF284">
            <v>14048</v>
          </cell>
        </row>
        <row r="285">
          <cell r="BF285">
            <v>14049</v>
          </cell>
        </row>
        <row r="286">
          <cell r="BF286">
            <v>14050</v>
          </cell>
        </row>
        <row r="287">
          <cell r="BF287">
            <v>14051</v>
          </cell>
        </row>
      </sheetData>
      <sheetData sheetId="11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2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3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4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5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6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7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ar EBITA -&gt; Template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SAP JOURNAL ENTRY"/>
      <sheetName val="ACCT REC NEW"/>
      <sheetName val="632370512 Summary Apr 04"/>
      <sheetName val="632370512 apr 04"/>
      <sheetName val="Sheet2"/>
      <sheetName val="129110006 apr 04"/>
      <sheetName val="#¡REF"/>
      <sheetName val="Allocation Links"/>
      <sheetName val="PT Lost Units"/>
      <sheetName val="Vehicle Lost Unit Schedule"/>
      <sheetName val="#REF"/>
      <sheetName val="NMUK 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ment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ssus entrées de charge"/>
      <sheetName val="Suivi des entrées de charge"/>
      <sheetName val="Planning GSFA"/>
      <sheetName val="Evolution GPS"/>
      <sheetName val="Projets terminés ou supprimés"/>
      <sheetName val="Feuil1"/>
      <sheetName val="GPS en cours"/>
      <sheetName val="Extraction Plan Gamme"/>
      <sheetName val="Projects Major Milestones 2015"/>
      <sheetName val="Allocation Links"/>
      <sheetName val="PT Lost Units"/>
      <sheetName val="Vehicle Lost Unit Schedul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</v>
          </cell>
          <cell r="G12" t="str">
            <v>V3P-1ére</v>
          </cell>
          <cell r="H12" t="str">
            <v>V3P-2ème</v>
          </cell>
          <cell r="I12" t="str">
            <v>V3P-Deriv</v>
          </cell>
          <cell r="J12" t="str">
            <v>V3P-Ph2</v>
          </cell>
          <cell r="K12" t="str">
            <v>NV3P-1ère</v>
          </cell>
          <cell r="L12" t="str">
            <v>NV3P-2ème</v>
          </cell>
          <cell r="M12" t="str">
            <v>NV3P-Deriv</v>
          </cell>
          <cell r="N12" t="str">
            <v>NV3P-Ph2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SC AOP"/>
      <sheetName val="AMSC RF1"/>
      <sheetName val="KPI description format"/>
      <sheetName val="3-10"/>
      <sheetName val="3-10(J-M Nissan)"/>
      <sheetName val="3.1A"/>
      <sheetName val="3.1A(J-M Nissan)"/>
      <sheetName val="3.1A(J-M Renault)"/>
      <sheetName val="3.1B"/>
      <sheetName val="3.1C"/>
      <sheetName val="3.1C(J-M Nissan)"/>
      <sheetName val="3-20"/>
      <sheetName val="3.2A"/>
      <sheetName val="3.2B"/>
      <sheetName val="Planning GSFA"/>
      <sheetName val="Feuil1"/>
    </sheetNames>
    <sheetDataSet>
      <sheetData sheetId="0"/>
      <sheetData sheetId="1">
        <row r="7">
          <cell r="F7" t="str">
            <v>◎</v>
          </cell>
        </row>
        <row r="8">
          <cell r="F8" t="str">
            <v>O</v>
          </cell>
        </row>
        <row r="9">
          <cell r="F9" t="str">
            <v>L</v>
          </cell>
        </row>
        <row r="10">
          <cell r="F10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"/>
      <sheetName val="Couleur indicateur"/>
      <sheetName val="radar-sit"/>
      <sheetName val="radar-pron"/>
      <sheetName val="radar-sit-com"/>
      <sheetName val="radar-pron-com"/>
      <sheetName val="FICHE JALON"/>
      <sheetName val="Datas"/>
      <sheetName val="Datas-new"/>
      <sheetName val="Datas-old"/>
      <sheetName val="#REF"/>
      <sheetName val="BUIC"/>
      <sheetName val="Temp"/>
      <sheetName val="Montage"/>
      <sheetName val="Purchasing"/>
      <sheetName val="Business Plan"/>
      <sheetName val="AMSC RF1"/>
      <sheetName val="Mà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15"/>
      <sheetName val="EssSend"/>
      <sheetName val="Parameters"/>
      <sheetName val="NMUK INPUT"/>
      <sheetName val="BS"/>
      <sheetName val="#REF"/>
      <sheetName val="PARAMETRES"/>
      <sheetName val="je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40450b"/>
      <sheetName val="⑨NPV"/>
      <sheetName val="1.管理項目･･･"/>
      <sheetName val="報告書"/>
      <sheetName val="Parameters"/>
    </sheetNames>
    <definedNames>
      <definedName name="DataClear"/>
      <definedName name="DataRea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BS Monthly"/>
      <sheetName val="NMUK INPUT"/>
      <sheetName val="FM3 NMUK INPUT"/>
      <sheetName val="Parameters"/>
      <sheetName val="BP01 Balance Sheet Forms for NS"/>
      <sheetName val="Marzo"/>
      <sheetName val="Sheet1"/>
    </sheetNames>
    <sheetDataSet>
      <sheetData sheetId="0" refreshError="1">
        <row r="1">
          <cell r="J1">
            <v>2.2037100000000001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RevMat Sum"/>
      <sheetName val="P&amp;L"/>
      <sheetName val="P&amp;L 1st_2nd Half"/>
      <sheetName val="Monthly P&amp;L"/>
      <sheetName val="FY05 Variance Walk Across"/>
      <sheetName val="TTL Revenue"/>
      <sheetName val="NML $"/>
      <sheetName val="NMX $"/>
      <sheetName val="DOM $"/>
      <sheetName val="BULK $"/>
      <sheetName val="STEEL $"/>
      <sheetName val="PM $"/>
      <sheetName val="OTH $"/>
      <sheetName val="TTL Material"/>
      <sheetName val="NML"/>
      <sheetName val="NMX"/>
      <sheetName val="DOM"/>
      <sheetName val="BULK"/>
      <sheetName val="STEEL"/>
      <sheetName val="PM"/>
      <sheetName val="OTH"/>
      <sheetName val="PM Change"/>
      <sheetName val="Revised Task Calculation-FY04 "/>
      <sheetName val="Task Calendarization"/>
      <sheetName val="Misc Adj."/>
      <sheetName val="Economics (NML &amp; Dom)"/>
      <sheetName val="CHANGES"/>
      <sheetName val="CHANGES -Revenue"/>
      <sheetName val="INDEX"/>
      <sheetName val="New Model Info"/>
      <sheetName val="ROW-HEADING TITLES"/>
      <sheetName val="Sheet1"/>
      <sheetName val="Variances"/>
      <sheetName val="CPU Revenue"/>
      <sheetName val="Sheet2"/>
      <sheetName val="CPU Material"/>
      <sheetName val="FY05 Variance Calc."/>
      <sheetName val="FY05 P&amp;L Variances"/>
      <sheetName val="Calculate volume_model mix"/>
      <sheetName val="Parameters"/>
      <sheetName val="Trading"/>
      <sheetName val="FM8"/>
      <sheetName val="(4A)J-Market"/>
      <sheetName val="(1b)Company"/>
      <sheetName val="(10) ProdType"/>
      <sheetName val="BS"/>
      <sheetName val="総合表"/>
      <sheetName val="DSTR"/>
      <sheetName val="Sintese UVD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u jalon"/>
      <sheetName val="roadmap"/>
      <sheetName val="roadmap eng"/>
      <sheetName val="interaction"/>
      <sheetName val="purpose"/>
      <sheetName val="Milestone Sheet"/>
      <sheetName val="Star indicator"/>
      <sheetName val="Synthèse E"/>
      <sheetName val="1.1e"/>
      <sheetName val="1.2e"/>
      <sheetName val="1.3e"/>
      <sheetName val="1.4e"/>
      <sheetName val="1.5e"/>
      <sheetName val="1.6e"/>
      <sheetName val="1.7e"/>
      <sheetName val="1.8e"/>
      <sheetName val="2.1e"/>
      <sheetName val="2.2e"/>
      <sheetName val="2.3e"/>
      <sheetName val="2.4e"/>
      <sheetName val="2.5e"/>
      <sheetName val="2.6e"/>
      <sheetName val="2.7e"/>
      <sheetName val="3.1e"/>
      <sheetName val="3.2e"/>
      <sheetName val="3.3e"/>
      <sheetName val="4.1e"/>
      <sheetName val="4.2e"/>
      <sheetName val="4.3e"/>
      <sheetName val="4.4e"/>
      <sheetName val="5.1e"/>
      <sheetName val="5.2e"/>
      <sheetName val="5.3e"/>
      <sheetName val="6.1e"/>
      <sheetName val="6.2e"/>
      <sheetName val="6.3e"/>
      <sheetName val="6.4e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Data"/>
      <sheetName val="Sheet1"/>
      <sheetName val="LOH"/>
      <sheetName val="REFERENCE"/>
      <sheetName val="PREVIOUS MONTHS COSTS"/>
      <sheetName val="Working doc"/>
      <sheetName val="星取表"/>
      <sheetName val="2.2 NEPE Labour cost "/>
      <sheetName val="Contenu jalon"/>
      <sheetName val="BS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 doc"/>
      <sheetName val="Dec"/>
      <sheetName val="Control charts"/>
      <sheetName val="Results chart"/>
      <sheetName val="Parameters"/>
      <sheetName val="Rappor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ENU GENERAL"/>
      <sheetName val="Aide"/>
      <sheetName val="Suivi des problèmes"/>
      <sheetName val="Suivi"/>
      <sheetName val="Indicateurs"/>
      <sheetName val="Janv"/>
      <sheetName val="Fev"/>
      <sheetName val="Mar"/>
      <sheetName val="Avr"/>
      <sheetName val="Mai"/>
      <sheetName val="Juin"/>
      <sheetName val="Juil"/>
      <sheetName val="Aout"/>
      <sheetName val="Sep"/>
      <sheetName val="Oct"/>
      <sheetName val="Nov"/>
      <sheetName val="Dec"/>
      <sheetName val="Synthèse Graphique"/>
      <sheetName val="Questions par pilote"/>
      <sheetName val="Règles de travail"/>
      <sheetName val="Numerotation Pb"/>
      <sheetName val="Synthèse données"/>
      <sheetName val="Macro3"/>
      <sheetName val="calcul"/>
      <sheetName val="Suivi des problemes"/>
      <sheetName val="Suivi des probl?mes"/>
      <sheetName val="divers"/>
      <sheetName val="AMSC RF1"/>
      <sheetName val="planning gsfa"/>
      <sheetName val="Feuil1"/>
      <sheetName val="listes"/>
      <sheetName val="車体構成"/>
    </sheetNames>
    <sheetDataSet>
      <sheetData sheetId="0">
        <row r="38">
          <cell r="A38" t="str">
            <v>Mois1</v>
          </cell>
        </row>
        <row r="39">
          <cell r="A39" t="b">
            <v>1</v>
          </cell>
        </row>
        <row r="40">
          <cell r="A40" t="b">
            <v>1</v>
          </cell>
        </row>
        <row r="41">
          <cell r="A41" t="b">
            <v>1</v>
          </cell>
        </row>
        <row r="42">
          <cell r="A42" t="b">
            <v>1</v>
          </cell>
        </row>
        <row r="43">
          <cell r="A43" t="b">
            <v>1</v>
          </cell>
        </row>
        <row r="44">
          <cell r="A44" t="b">
            <v>1</v>
          </cell>
        </row>
        <row r="45">
          <cell r="A45" t="b">
            <v>1</v>
          </cell>
        </row>
        <row r="46">
          <cell r="A46" t="b">
            <v>1</v>
          </cell>
        </row>
        <row r="47">
          <cell r="A47" t="b">
            <v>1</v>
          </cell>
        </row>
        <row r="48">
          <cell r="A48" t="b">
            <v>1</v>
          </cell>
        </row>
        <row r="50">
          <cell r="A50" t="str">
            <v>Mois2</v>
          </cell>
        </row>
        <row r="51">
          <cell r="A51" t="b">
            <v>1</v>
          </cell>
        </row>
        <row r="52">
          <cell r="A52" t="b">
            <v>1</v>
          </cell>
        </row>
        <row r="53">
          <cell r="A53" t="b">
            <v>1</v>
          </cell>
        </row>
        <row r="54">
          <cell r="A54" t="b">
            <v>1</v>
          </cell>
        </row>
        <row r="55">
          <cell r="A55" t="b">
            <v>1</v>
          </cell>
        </row>
        <row r="56">
          <cell r="A56" t="b">
            <v>1</v>
          </cell>
        </row>
        <row r="57">
          <cell r="A57" t="b">
            <v>1</v>
          </cell>
        </row>
        <row r="58">
          <cell r="A58" t="b">
            <v>1</v>
          </cell>
        </row>
        <row r="59">
          <cell r="A59" t="b">
            <v>1</v>
          </cell>
        </row>
        <row r="60">
          <cell r="A60" t="b">
            <v>1</v>
          </cell>
        </row>
        <row r="61">
          <cell r="A61" t="b">
            <v>1</v>
          </cell>
        </row>
        <row r="62">
          <cell r="A62" t="b">
            <v>1</v>
          </cell>
        </row>
        <row r="64">
          <cell r="A64" t="str">
            <v>Mois3</v>
          </cell>
        </row>
        <row r="65">
          <cell r="A65" t="b">
            <v>1</v>
          </cell>
        </row>
        <row r="66">
          <cell r="A66" t="b">
            <v>1</v>
          </cell>
        </row>
        <row r="67">
          <cell r="A67" t="b">
            <v>1</v>
          </cell>
        </row>
        <row r="68">
          <cell r="A68" t="b">
            <v>1</v>
          </cell>
        </row>
        <row r="69">
          <cell r="A69" t="b">
            <v>1</v>
          </cell>
        </row>
        <row r="70">
          <cell r="A70" t="b">
            <v>1</v>
          </cell>
        </row>
        <row r="71">
          <cell r="A71" t="b">
            <v>1</v>
          </cell>
        </row>
        <row r="72">
          <cell r="A72" t="b">
            <v>1</v>
          </cell>
        </row>
        <row r="73">
          <cell r="A73" t="b">
            <v>1</v>
          </cell>
        </row>
        <row r="74">
          <cell r="A74" t="b">
            <v>1</v>
          </cell>
        </row>
        <row r="75">
          <cell r="A75" t="b">
            <v>1</v>
          </cell>
        </row>
        <row r="76">
          <cell r="A76" t="b">
            <v>1</v>
          </cell>
        </row>
        <row r="78">
          <cell r="A78" t="str">
            <v>Mois4</v>
          </cell>
        </row>
        <row r="79">
          <cell r="A79" t="b">
            <v>1</v>
          </cell>
        </row>
        <row r="80">
          <cell r="A80" t="b">
            <v>1</v>
          </cell>
        </row>
        <row r="81">
          <cell r="A81" t="b">
            <v>1</v>
          </cell>
        </row>
        <row r="82">
          <cell r="A82" t="b">
            <v>1</v>
          </cell>
        </row>
        <row r="83">
          <cell r="A83" t="b">
            <v>1</v>
          </cell>
        </row>
        <row r="84">
          <cell r="A84" t="b">
            <v>1</v>
          </cell>
        </row>
        <row r="85">
          <cell r="A85" t="b">
            <v>1</v>
          </cell>
        </row>
        <row r="86">
          <cell r="A86" t="b">
            <v>1</v>
          </cell>
        </row>
        <row r="87">
          <cell r="A87" t="b">
            <v>1</v>
          </cell>
        </row>
        <row r="88">
          <cell r="A88" t="b">
            <v>1</v>
          </cell>
        </row>
        <row r="89">
          <cell r="A89" t="b">
            <v>1</v>
          </cell>
        </row>
        <row r="90">
          <cell r="A90" t="b">
            <v>1</v>
          </cell>
        </row>
        <row r="92">
          <cell r="A92" t="str">
            <v>Mois5</v>
          </cell>
        </row>
        <row r="93">
          <cell r="A93" t="b">
            <v>1</v>
          </cell>
        </row>
        <row r="94">
          <cell r="A94" t="b">
            <v>1</v>
          </cell>
        </row>
        <row r="95">
          <cell r="A95" t="b">
            <v>1</v>
          </cell>
        </row>
        <row r="96">
          <cell r="A96" t="b">
            <v>1</v>
          </cell>
        </row>
        <row r="97">
          <cell r="A97" t="b">
            <v>1</v>
          </cell>
        </row>
        <row r="98">
          <cell r="A98" t="b">
            <v>1</v>
          </cell>
        </row>
        <row r="99">
          <cell r="A99" t="b">
            <v>1</v>
          </cell>
        </row>
        <row r="100">
          <cell r="A100" t="b">
            <v>1</v>
          </cell>
        </row>
        <row r="101">
          <cell r="A101" t="b">
            <v>1</v>
          </cell>
        </row>
        <row r="102">
          <cell r="A102" t="b">
            <v>1</v>
          </cell>
        </row>
        <row r="103">
          <cell r="A103" t="b">
            <v>1</v>
          </cell>
        </row>
        <row r="104">
          <cell r="A104" t="b">
            <v>1</v>
          </cell>
        </row>
        <row r="106">
          <cell r="A106" t="str">
            <v>Mois6</v>
          </cell>
        </row>
        <row r="107">
          <cell r="A107" t="b">
            <v>1</v>
          </cell>
        </row>
        <row r="108">
          <cell r="A108" t="b">
            <v>1</v>
          </cell>
        </row>
        <row r="109">
          <cell r="A109" t="b">
            <v>1</v>
          </cell>
        </row>
        <row r="110">
          <cell r="A110" t="b">
            <v>1</v>
          </cell>
        </row>
        <row r="111">
          <cell r="A111" t="b">
            <v>1</v>
          </cell>
        </row>
        <row r="112">
          <cell r="A112" t="b">
            <v>1</v>
          </cell>
        </row>
        <row r="113">
          <cell r="A113" t="b">
            <v>1</v>
          </cell>
        </row>
        <row r="114">
          <cell r="A114" t="b">
            <v>1</v>
          </cell>
        </row>
        <row r="115">
          <cell r="A115" t="b">
            <v>1</v>
          </cell>
        </row>
        <row r="116">
          <cell r="A116" t="b">
            <v>1</v>
          </cell>
        </row>
        <row r="117">
          <cell r="A117" t="b">
            <v>1</v>
          </cell>
        </row>
        <row r="118">
          <cell r="A118" t="b">
            <v>1</v>
          </cell>
        </row>
        <row r="120">
          <cell r="A120" t="str">
            <v>Mois7</v>
          </cell>
        </row>
        <row r="121">
          <cell r="A121" t="b">
            <v>1</v>
          </cell>
        </row>
        <row r="122">
          <cell r="A122" t="b">
            <v>1</v>
          </cell>
        </row>
        <row r="123">
          <cell r="A123" t="b">
            <v>1</v>
          </cell>
        </row>
        <row r="124">
          <cell r="A124" t="b">
            <v>1</v>
          </cell>
        </row>
        <row r="125">
          <cell r="A125" t="b">
            <v>1</v>
          </cell>
        </row>
        <row r="126">
          <cell r="A126" t="b">
            <v>1</v>
          </cell>
        </row>
        <row r="127">
          <cell r="A127" t="b">
            <v>1</v>
          </cell>
        </row>
        <row r="128">
          <cell r="A128" t="b">
            <v>1</v>
          </cell>
        </row>
        <row r="129">
          <cell r="A129" t="b">
            <v>1</v>
          </cell>
        </row>
        <row r="130">
          <cell r="A130" t="b">
            <v>1</v>
          </cell>
        </row>
        <row r="131">
          <cell r="A131" t="b">
            <v>1</v>
          </cell>
        </row>
        <row r="132">
          <cell r="A132" t="b">
            <v>1</v>
          </cell>
        </row>
        <row r="134">
          <cell r="A134" t="str">
            <v>Mois8</v>
          </cell>
        </row>
        <row r="135">
          <cell r="A135" t="b">
            <v>1</v>
          </cell>
        </row>
        <row r="136">
          <cell r="A136" t="b">
            <v>1</v>
          </cell>
        </row>
        <row r="137">
          <cell r="A137" t="b">
            <v>1</v>
          </cell>
        </row>
        <row r="138">
          <cell r="A138" t="b">
            <v>1</v>
          </cell>
        </row>
        <row r="139">
          <cell r="A139" t="b">
            <v>1</v>
          </cell>
        </row>
        <row r="140">
          <cell r="A140" t="b">
            <v>1</v>
          </cell>
        </row>
        <row r="141">
          <cell r="A141" t="b">
            <v>1</v>
          </cell>
        </row>
        <row r="142">
          <cell r="A142" t="b">
            <v>1</v>
          </cell>
        </row>
        <row r="143">
          <cell r="A143" t="b">
            <v>1</v>
          </cell>
        </row>
        <row r="144">
          <cell r="A144" t="b">
            <v>1</v>
          </cell>
        </row>
        <row r="145">
          <cell r="A145" t="b">
            <v>1</v>
          </cell>
        </row>
        <row r="146">
          <cell r="A146" t="b">
            <v>1</v>
          </cell>
        </row>
        <row r="148">
          <cell r="A148" t="str">
            <v>Mois9</v>
          </cell>
        </row>
        <row r="149">
          <cell r="A149" t="b">
            <v>1</v>
          </cell>
        </row>
        <row r="150">
          <cell r="A150" t="b">
            <v>1</v>
          </cell>
        </row>
        <row r="151">
          <cell r="A151" t="b">
            <v>1</v>
          </cell>
        </row>
        <row r="152">
          <cell r="A152" t="b">
            <v>1</v>
          </cell>
        </row>
        <row r="153">
          <cell r="A153" t="b">
            <v>1</v>
          </cell>
        </row>
        <row r="154">
          <cell r="A154" t="b">
            <v>1</v>
          </cell>
        </row>
        <row r="155">
          <cell r="A155" t="b">
            <v>1</v>
          </cell>
        </row>
        <row r="156">
          <cell r="A156" t="b">
            <v>1</v>
          </cell>
        </row>
        <row r="157">
          <cell r="A157" t="b">
            <v>1</v>
          </cell>
        </row>
        <row r="158">
          <cell r="A158" t="b">
            <v>1</v>
          </cell>
        </row>
        <row r="159">
          <cell r="A159" t="b">
            <v>1</v>
          </cell>
        </row>
        <row r="160">
          <cell r="A160" t="b">
            <v>1</v>
          </cell>
        </row>
        <row r="162">
          <cell r="A162" t="str">
            <v>Mois10</v>
          </cell>
        </row>
        <row r="163">
          <cell r="A163" t="b">
            <v>1</v>
          </cell>
        </row>
        <row r="164">
          <cell r="A164" t="b">
            <v>1</v>
          </cell>
        </row>
        <row r="165">
          <cell r="A165" t="b">
            <v>1</v>
          </cell>
        </row>
        <row r="166">
          <cell r="A166" t="b">
            <v>1</v>
          </cell>
        </row>
        <row r="167">
          <cell r="A167" t="b">
            <v>1</v>
          </cell>
        </row>
        <row r="168">
          <cell r="A168" t="b">
            <v>1</v>
          </cell>
        </row>
        <row r="169">
          <cell r="A169" t="b">
            <v>1</v>
          </cell>
        </row>
        <row r="170">
          <cell r="A170" t="b">
            <v>1</v>
          </cell>
        </row>
        <row r="171">
          <cell r="A171" t="b">
            <v>1</v>
          </cell>
        </row>
        <row r="172">
          <cell r="A172" t="b">
            <v>1</v>
          </cell>
        </row>
        <row r="173">
          <cell r="A173" t="b">
            <v>1</v>
          </cell>
        </row>
        <row r="174">
          <cell r="A174" t="b">
            <v>1</v>
          </cell>
        </row>
        <row r="176">
          <cell r="A176" t="str">
            <v>Mois11</v>
          </cell>
        </row>
        <row r="177">
          <cell r="A177" t="b">
            <v>1</v>
          </cell>
        </row>
        <row r="178">
          <cell r="A178" t="b">
            <v>1</v>
          </cell>
        </row>
        <row r="179">
          <cell r="A179" t="b">
            <v>1</v>
          </cell>
        </row>
        <row r="180">
          <cell r="A180" t="b">
            <v>1</v>
          </cell>
        </row>
        <row r="181">
          <cell r="A181" t="b">
            <v>1</v>
          </cell>
        </row>
        <row r="182">
          <cell r="A182" t="b">
            <v>1</v>
          </cell>
        </row>
        <row r="183">
          <cell r="A183" t="b">
            <v>1</v>
          </cell>
        </row>
        <row r="184">
          <cell r="A184" t="b">
            <v>1</v>
          </cell>
        </row>
        <row r="185">
          <cell r="A185" t="b">
            <v>1</v>
          </cell>
        </row>
        <row r="186">
          <cell r="A186" t="b">
            <v>1</v>
          </cell>
        </row>
        <row r="187">
          <cell r="A187" t="b">
            <v>1</v>
          </cell>
        </row>
        <row r="188">
          <cell r="A188" t="b">
            <v>1</v>
          </cell>
        </row>
        <row r="190">
          <cell r="A190" t="str">
            <v>Mois12</v>
          </cell>
        </row>
        <row r="191">
          <cell r="A191" t="b">
            <v>1</v>
          </cell>
        </row>
        <row r="192">
          <cell r="A192" t="b">
            <v>1</v>
          </cell>
        </row>
        <row r="193">
          <cell r="A193" t="b">
            <v>1</v>
          </cell>
        </row>
        <row r="194">
          <cell r="A194" t="b">
            <v>1</v>
          </cell>
        </row>
        <row r="195">
          <cell r="A195" t="b">
            <v>1</v>
          </cell>
        </row>
        <row r="196">
          <cell r="A196" t="b">
            <v>1</v>
          </cell>
        </row>
        <row r="197">
          <cell r="A197" t="b">
            <v>1</v>
          </cell>
        </row>
        <row r="198">
          <cell r="A198" t="b">
            <v>1</v>
          </cell>
        </row>
        <row r="199">
          <cell r="A199" t="b">
            <v>1</v>
          </cell>
        </row>
        <row r="200">
          <cell r="A200" t="b">
            <v>1</v>
          </cell>
        </row>
        <row r="201">
          <cell r="A201" t="b">
            <v>1</v>
          </cell>
        </row>
        <row r="202">
          <cell r="A202" t="b">
            <v>1</v>
          </cell>
        </row>
      </sheetData>
      <sheetData sheetId="1"/>
      <sheetData sheetId="2" refreshError="1"/>
      <sheetData sheetId="3">
        <row r="12">
          <cell r="BQ12" t="str">
            <v xml:space="preserve">  </v>
          </cell>
        </row>
        <row r="13">
          <cell r="BQ13" t="str">
            <v xml:space="preserve">  </v>
          </cell>
        </row>
        <row r="14">
          <cell r="BQ14" t="str">
            <v xml:space="preserve">  </v>
          </cell>
        </row>
        <row r="15">
          <cell r="BQ15" t="str">
            <v xml:space="preserve">  </v>
          </cell>
        </row>
        <row r="16">
          <cell r="BQ16" t="str">
            <v xml:space="preserve">  </v>
          </cell>
        </row>
        <row r="17">
          <cell r="BQ17" t="str">
            <v xml:space="preserve">  </v>
          </cell>
        </row>
        <row r="18">
          <cell r="BQ18" t="str">
            <v xml:space="preserve">  </v>
          </cell>
        </row>
        <row r="19">
          <cell r="BQ19" t="str">
            <v xml:space="preserve">  </v>
          </cell>
        </row>
        <row r="20">
          <cell r="BQ20" t="str">
            <v xml:space="preserve">  </v>
          </cell>
        </row>
        <row r="21">
          <cell r="BQ21" t="str">
            <v xml:space="preserve">  </v>
          </cell>
        </row>
        <row r="22">
          <cell r="BQ22" t="str">
            <v xml:space="preserve">  </v>
          </cell>
        </row>
        <row r="23">
          <cell r="BQ23" t="str">
            <v xml:space="preserve">  </v>
          </cell>
        </row>
        <row r="24">
          <cell r="BQ24" t="str">
            <v xml:space="preserve">  </v>
          </cell>
        </row>
        <row r="25">
          <cell r="BQ25" t="str">
            <v xml:space="preserve">  </v>
          </cell>
        </row>
        <row r="26">
          <cell r="BQ26" t="str">
            <v xml:space="preserve">  </v>
          </cell>
        </row>
        <row r="27">
          <cell r="BQ27" t="str">
            <v xml:space="preserve">  </v>
          </cell>
        </row>
        <row r="28">
          <cell r="BQ28" t="str">
            <v xml:space="preserve">  </v>
          </cell>
        </row>
        <row r="29">
          <cell r="BQ29" t="str">
            <v xml:space="preserve">  </v>
          </cell>
        </row>
        <row r="30">
          <cell r="BQ30" t="str">
            <v xml:space="preserve">  </v>
          </cell>
        </row>
        <row r="31">
          <cell r="BQ31" t="str">
            <v xml:space="preserve">  </v>
          </cell>
        </row>
        <row r="32">
          <cell r="BQ32" t="str">
            <v xml:space="preserve">  </v>
          </cell>
        </row>
        <row r="33">
          <cell r="BQ33" t="str">
            <v xml:space="preserve">  </v>
          </cell>
        </row>
        <row r="34">
          <cell r="BQ34" t="str">
            <v xml:space="preserve">  </v>
          </cell>
        </row>
        <row r="35">
          <cell r="BQ35" t="str">
            <v xml:space="preserve">  </v>
          </cell>
        </row>
        <row r="36">
          <cell r="BQ36" t="str">
            <v xml:space="preserve">  </v>
          </cell>
        </row>
        <row r="37">
          <cell r="BQ37" t="str">
            <v xml:space="preserve">  </v>
          </cell>
        </row>
        <row r="38">
          <cell r="BQ38" t="str">
            <v xml:space="preserve">  </v>
          </cell>
        </row>
        <row r="39">
          <cell r="BQ39" t="str">
            <v xml:space="preserve">  </v>
          </cell>
        </row>
        <row r="40">
          <cell r="BQ40" t="str">
            <v xml:space="preserve">  </v>
          </cell>
        </row>
        <row r="41">
          <cell r="BQ41" t="str">
            <v xml:space="preserve">  </v>
          </cell>
        </row>
        <row r="42">
          <cell r="BQ42" t="str">
            <v xml:space="preserve">C00-11-001  </v>
          </cell>
        </row>
        <row r="43">
          <cell r="BQ43" t="str">
            <v xml:space="preserve">C00-11-002  </v>
          </cell>
        </row>
        <row r="44">
          <cell r="BQ44" t="str">
            <v xml:space="preserve">C00-11-003  </v>
          </cell>
        </row>
        <row r="45">
          <cell r="BQ45" t="str">
            <v xml:space="preserve">C00-11-004  </v>
          </cell>
        </row>
        <row r="46">
          <cell r="BQ46" t="str">
            <v xml:space="preserve">C00-11-005  </v>
          </cell>
        </row>
        <row r="47">
          <cell r="BQ47" t="str">
            <v xml:space="preserve">C00-11-006  </v>
          </cell>
        </row>
        <row r="48">
          <cell r="BQ48" t="str">
            <v xml:space="preserve">C00-11-007  </v>
          </cell>
        </row>
        <row r="49">
          <cell r="BQ49" t="str">
            <v xml:space="preserve">C00-11-008  </v>
          </cell>
        </row>
        <row r="50">
          <cell r="BQ50" t="str">
            <v xml:space="preserve">C00-11-009  </v>
          </cell>
        </row>
        <row r="51">
          <cell r="BQ51" t="str">
            <v xml:space="preserve">C00-11-010  </v>
          </cell>
        </row>
        <row r="52">
          <cell r="BQ52" t="str">
            <v xml:space="preserve">C00-11-011  </v>
          </cell>
        </row>
        <row r="53">
          <cell r="BQ53" t="str">
            <v xml:space="preserve">C00-11-012  </v>
          </cell>
        </row>
        <row r="54">
          <cell r="BQ54" t="str">
            <v xml:space="preserve">C00-11-013  </v>
          </cell>
        </row>
        <row r="55">
          <cell r="BQ55" t="str">
            <v xml:space="preserve">C00-11-014  </v>
          </cell>
        </row>
        <row r="56">
          <cell r="BQ56" t="str">
            <v xml:space="preserve">C00-11-015  </v>
          </cell>
        </row>
        <row r="57">
          <cell r="BQ57" t="str">
            <v xml:space="preserve">C00-11-016  </v>
          </cell>
        </row>
        <row r="58">
          <cell r="BQ58" t="str">
            <v xml:space="preserve">C00-11-017  </v>
          </cell>
        </row>
        <row r="59">
          <cell r="BQ59" t="str">
            <v xml:space="preserve">C00-11-018  </v>
          </cell>
        </row>
        <row r="60">
          <cell r="BQ60" t="str">
            <v xml:space="preserve">C00-11-019  </v>
          </cell>
        </row>
        <row r="61">
          <cell r="BQ61" t="str">
            <v xml:space="preserve">C00-11-020  </v>
          </cell>
        </row>
        <row r="62">
          <cell r="BQ62" t="str">
            <v xml:space="preserve">C00-11-021  </v>
          </cell>
        </row>
        <row r="63">
          <cell r="BQ63" t="str">
            <v xml:space="preserve">C00-11-022  </v>
          </cell>
        </row>
        <row r="64">
          <cell r="BQ64" t="str">
            <v xml:space="preserve">C00-11-023  </v>
          </cell>
        </row>
        <row r="65">
          <cell r="BQ65" t="str">
            <v xml:space="preserve">C00-11-024  </v>
          </cell>
        </row>
        <row r="66">
          <cell r="BQ66" t="str">
            <v xml:space="preserve">C00-11-025  </v>
          </cell>
        </row>
        <row r="67">
          <cell r="BQ67" t="str">
            <v xml:space="preserve">C00-11-026  </v>
          </cell>
        </row>
        <row r="68">
          <cell r="BQ68" t="str">
            <v xml:space="preserve">C00-11-027  </v>
          </cell>
        </row>
        <row r="69">
          <cell r="BQ69" t="str">
            <v xml:space="preserve">C00-11-028  </v>
          </cell>
        </row>
        <row r="70">
          <cell r="BQ70" t="str">
            <v xml:space="preserve">C00-11-029  </v>
          </cell>
        </row>
        <row r="71">
          <cell r="BQ71" t="str">
            <v xml:space="preserve">C00-11-030  </v>
          </cell>
        </row>
        <row r="72">
          <cell r="BQ72" t="str">
            <v xml:space="preserve">C00-11-031  </v>
          </cell>
        </row>
        <row r="73">
          <cell r="BQ73" t="str">
            <v xml:space="preserve">C00-11-032  </v>
          </cell>
        </row>
        <row r="74">
          <cell r="BQ74" t="str">
            <v xml:space="preserve">C00-11-033  </v>
          </cell>
        </row>
        <row r="75">
          <cell r="BQ75" t="str">
            <v xml:space="preserve">C00-11-034  </v>
          </cell>
        </row>
        <row r="76">
          <cell r="BQ76" t="str">
            <v xml:space="preserve">C00-11-035  </v>
          </cell>
        </row>
        <row r="77">
          <cell r="BQ77" t="str">
            <v xml:space="preserve">C00-11-036  </v>
          </cell>
        </row>
        <row r="78">
          <cell r="BQ78" t="str">
            <v xml:space="preserve">C00-11-037  </v>
          </cell>
        </row>
        <row r="79">
          <cell r="BQ79" t="str">
            <v xml:space="preserve">C00-11-038  </v>
          </cell>
        </row>
        <row r="80">
          <cell r="BQ80" t="str">
            <v xml:space="preserve">C00-11-039  </v>
          </cell>
        </row>
        <row r="81">
          <cell r="BQ81" t="str">
            <v xml:space="preserve">C00-11-040  </v>
          </cell>
        </row>
        <row r="82">
          <cell r="BQ82" t="str">
            <v xml:space="preserve">C00-11-041  </v>
          </cell>
        </row>
        <row r="83">
          <cell r="BQ83" t="str">
            <v xml:space="preserve">C00-11-042  </v>
          </cell>
        </row>
        <row r="84">
          <cell r="BQ84" t="str">
            <v xml:space="preserve">C00-11-043  </v>
          </cell>
        </row>
        <row r="85">
          <cell r="BQ85" t="str">
            <v xml:space="preserve">C00-11-044  </v>
          </cell>
        </row>
        <row r="86">
          <cell r="BQ86" t="str">
            <v xml:space="preserve">C00-11-045  </v>
          </cell>
        </row>
        <row r="87">
          <cell r="BQ87" t="str">
            <v xml:space="preserve">C00-11-046  </v>
          </cell>
        </row>
        <row r="88">
          <cell r="BQ88" t="str">
            <v xml:space="preserve">C00-11-047  </v>
          </cell>
        </row>
        <row r="89">
          <cell r="BQ89" t="str">
            <v xml:space="preserve">C00-11-048  </v>
          </cell>
        </row>
        <row r="90">
          <cell r="BQ90" t="str">
            <v xml:space="preserve">C00-11-049  </v>
          </cell>
        </row>
        <row r="91">
          <cell r="BQ91" t="str">
            <v xml:space="preserve">C00-11-050  </v>
          </cell>
        </row>
        <row r="92">
          <cell r="BQ92" t="str">
            <v xml:space="preserve">C00-11-051  </v>
          </cell>
        </row>
        <row r="93">
          <cell r="BQ93" t="str">
            <v xml:space="preserve">C00-11-052  </v>
          </cell>
        </row>
        <row r="94">
          <cell r="BQ94" t="str">
            <v xml:space="preserve">C00-11-053  </v>
          </cell>
        </row>
        <row r="95">
          <cell r="BQ95" t="str">
            <v xml:space="preserve">C00-11-054  </v>
          </cell>
        </row>
        <row r="96">
          <cell r="BQ96" t="str">
            <v xml:space="preserve">C00-11-055  </v>
          </cell>
        </row>
        <row r="97">
          <cell r="BQ97" t="str">
            <v xml:space="preserve">C00-11-056  </v>
          </cell>
        </row>
        <row r="98">
          <cell r="BQ98" t="str">
            <v xml:space="preserve">C00-11-057  </v>
          </cell>
        </row>
        <row r="99">
          <cell r="BQ99" t="str">
            <v xml:space="preserve">C00-11-058  </v>
          </cell>
        </row>
        <row r="100">
          <cell r="BQ100" t="str">
            <v xml:space="preserve">C00-11-059  </v>
          </cell>
        </row>
        <row r="101">
          <cell r="BQ101" t="str">
            <v xml:space="preserve">C00-11-060  </v>
          </cell>
        </row>
        <row r="102">
          <cell r="BQ102" t="str">
            <v xml:space="preserve">C00-11-061  </v>
          </cell>
        </row>
        <row r="103">
          <cell r="BQ103" t="str">
            <v xml:space="preserve">C00-11-062  </v>
          </cell>
        </row>
        <row r="104">
          <cell r="BQ104" t="str">
            <v xml:space="preserve">C00-11-063  </v>
          </cell>
        </row>
        <row r="105">
          <cell r="BQ105" t="str">
            <v xml:space="preserve">C00-11-064  </v>
          </cell>
        </row>
        <row r="106">
          <cell r="BQ106" t="str">
            <v xml:space="preserve">C00-11-065  </v>
          </cell>
        </row>
        <row r="107">
          <cell r="BQ107" t="str">
            <v xml:space="preserve">C00-11-066  </v>
          </cell>
        </row>
        <row r="108">
          <cell r="BQ108" t="str">
            <v xml:space="preserve">C00-11-067  </v>
          </cell>
        </row>
        <row r="109">
          <cell r="BQ109" t="str">
            <v xml:space="preserve">C00-11-068  </v>
          </cell>
        </row>
        <row r="110">
          <cell r="BQ110" t="str">
            <v xml:space="preserve">C00-11-069  </v>
          </cell>
        </row>
        <row r="111">
          <cell r="BQ111" t="str">
            <v xml:space="preserve">C00-11-070  </v>
          </cell>
        </row>
        <row r="112">
          <cell r="BQ112" t="str">
            <v xml:space="preserve">C00-11-071  </v>
          </cell>
        </row>
        <row r="113">
          <cell r="BQ113" t="str">
            <v xml:space="preserve">C00-11-072  </v>
          </cell>
        </row>
        <row r="114">
          <cell r="BQ114" t="str">
            <v xml:space="preserve">C00-11-073  </v>
          </cell>
        </row>
        <row r="115">
          <cell r="BQ115" t="str">
            <v xml:space="preserve">C00-11-074  </v>
          </cell>
        </row>
        <row r="116">
          <cell r="BQ116" t="str">
            <v xml:space="preserve">C00-11-075  </v>
          </cell>
        </row>
        <row r="117">
          <cell r="BQ117" t="str">
            <v xml:space="preserve">C00-11-076  </v>
          </cell>
        </row>
        <row r="118">
          <cell r="BQ118" t="str">
            <v xml:space="preserve">C00-11-077  </v>
          </cell>
        </row>
        <row r="119">
          <cell r="BQ119" t="str">
            <v xml:space="preserve">C00-11-078  </v>
          </cell>
        </row>
        <row r="120">
          <cell r="BQ120" t="str">
            <v xml:space="preserve">C00-11-079  </v>
          </cell>
        </row>
        <row r="121">
          <cell r="BQ121" t="str">
            <v xml:space="preserve">C00-11-080  </v>
          </cell>
        </row>
        <row r="122">
          <cell r="BQ122" t="str">
            <v xml:space="preserve">C00-11-081  </v>
          </cell>
        </row>
        <row r="123">
          <cell r="BQ123" t="str">
            <v xml:space="preserve">C00-11-082  </v>
          </cell>
        </row>
        <row r="124">
          <cell r="BQ124" t="str">
            <v xml:space="preserve">C00-11-083  </v>
          </cell>
        </row>
        <row r="125">
          <cell r="BQ125" t="str">
            <v xml:space="preserve">C00-11-084  </v>
          </cell>
        </row>
        <row r="126">
          <cell r="BQ126" t="str">
            <v xml:space="preserve">C00-11-085  </v>
          </cell>
        </row>
        <row r="127">
          <cell r="BQ127" t="str">
            <v xml:space="preserve">C00-11-086  </v>
          </cell>
        </row>
        <row r="128">
          <cell r="BQ128" t="str">
            <v xml:space="preserve">C00-11-087  </v>
          </cell>
        </row>
        <row r="129">
          <cell r="BQ129" t="str">
            <v xml:space="preserve">C00-11-088  </v>
          </cell>
        </row>
        <row r="130">
          <cell r="BQ130" t="str">
            <v xml:space="preserve">C00-11-089  </v>
          </cell>
        </row>
        <row r="131">
          <cell r="BQ131" t="str">
            <v xml:space="preserve">C00-11-090  </v>
          </cell>
        </row>
        <row r="132">
          <cell r="BQ132" t="str">
            <v xml:space="preserve">C00-11-091  </v>
          </cell>
        </row>
        <row r="133">
          <cell r="BQ133" t="str">
            <v xml:space="preserve">C00-11-092  </v>
          </cell>
        </row>
        <row r="134">
          <cell r="BQ134" t="str">
            <v xml:space="preserve">C00-11-093  </v>
          </cell>
        </row>
        <row r="135">
          <cell r="BQ135" t="str">
            <v xml:space="preserve">C00-11-094  </v>
          </cell>
        </row>
        <row r="136">
          <cell r="BQ136" t="str">
            <v xml:space="preserve">C00-11-095  </v>
          </cell>
        </row>
        <row r="137">
          <cell r="BQ137" t="str">
            <v xml:space="preserve">C00-11-096  </v>
          </cell>
        </row>
        <row r="138">
          <cell r="BQ138" t="str">
            <v xml:space="preserve">C00-11-097  </v>
          </cell>
        </row>
        <row r="139">
          <cell r="BQ139" t="str">
            <v xml:space="preserve">C00-11-098  </v>
          </cell>
        </row>
        <row r="140">
          <cell r="BQ140" t="str">
            <v xml:space="preserve">C00-11-099  </v>
          </cell>
        </row>
        <row r="141">
          <cell r="BQ141" t="str">
            <v xml:space="preserve">C00-11-100  </v>
          </cell>
        </row>
        <row r="142">
          <cell r="BQ142" t="str">
            <v xml:space="preserve">C00-11-101  </v>
          </cell>
        </row>
        <row r="143">
          <cell r="BQ143" t="str">
            <v xml:space="preserve">C00-11-102  </v>
          </cell>
        </row>
        <row r="144">
          <cell r="BQ144" t="str">
            <v xml:space="preserve">C00-11-103  </v>
          </cell>
        </row>
        <row r="145">
          <cell r="BQ145" t="str">
            <v xml:space="preserve">C00-11-104  </v>
          </cell>
        </row>
        <row r="146">
          <cell r="BQ146" t="str">
            <v xml:space="preserve">C00-11-105  </v>
          </cell>
        </row>
        <row r="147">
          <cell r="BQ147" t="str">
            <v xml:space="preserve">C00-11-106  </v>
          </cell>
        </row>
        <row r="148">
          <cell r="BQ148" t="str">
            <v xml:space="preserve">C00-11-107  </v>
          </cell>
        </row>
        <row r="149">
          <cell r="BQ149" t="str">
            <v xml:space="preserve">C00-11-108  </v>
          </cell>
        </row>
        <row r="150">
          <cell r="BQ150" t="str">
            <v xml:space="preserve">C00-11-109  </v>
          </cell>
        </row>
        <row r="151">
          <cell r="BQ151" t="str">
            <v xml:space="preserve">C00-11-110  </v>
          </cell>
        </row>
        <row r="152">
          <cell r="BQ152" t="str">
            <v xml:space="preserve">C00-11-111  </v>
          </cell>
        </row>
        <row r="153">
          <cell r="BQ153" t="str">
            <v xml:space="preserve">C00-11-112  </v>
          </cell>
        </row>
        <row r="154">
          <cell r="BQ154" t="str">
            <v xml:space="preserve">C00-11-113  </v>
          </cell>
        </row>
        <row r="155">
          <cell r="BQ155" t="str">
            <v xml:space="preserve">C00-11-114  </v>
          </cell>
        </row>
        <row r="156">
          <cell r="BQ156" t="str">
            <v xml:space="preserve">C00-11-115  </v>
          </cell>
        </row>
        <row r="157">
          <cell r="BQ157" t="str">
            <v xml:space="preserve">C00-11-116  </v>
          </cell>
        </row>
        <row r="158">
          <cell r="BQ158" t="str">
            <v xml:space="preserve">C00-11-117  </v>
          </cell>
        </row>
        <row r="159">
          <cell r="BQ159" t="str">
            <v xml:space="preserve">C00-11-118  </v>
          </cell>
        </row>
        <row r="160">
          <cell r="BQ160" t="str">
            <v xml:space="preserve">C00-11-119  </v>
          </cell>
        </row>
        <row r="161">
          <cell r="BQ161" t="str">
            <v xml:space="preserve">C00-11-120  </v>
          </cell>
        </row>
        <row r="162">
          <cell r="BQ162" t="str">
            <v xml:space="preserve">C00-11-121  </v>
          </cell>
        </row>
        <row r="163">
          <cell r="BQ163" t="str">
            <v xml:space="preserve">C00-11-122  </v>
          </cell>
        </row>
        <row r="164">
          <cell r="BQ164" t="str">
            <v xml:space="preserve">C00-11-123  </v>
          </cell>
        </row>
        <row r="165">
          <cell r="BQ165" t="str">
            <v xml:space="preserve">C00-11-124  </v>
          </cell>
        </row>
        <row r="166">
          <cell r="BQ166" t="str">
            <v xml:space="preserve">C00-11-125  </v>
          </cell>
        </row>
        <row r="167">
          <cell r="BQ167" t="str">
            <v xml:space="preserve">C00-11-126  </v>
          </cell>
        </row>
        <row r="168">
          <cell r="BQ168" t="str">
            <v xml:space="preserve">C00-11-127  </v>
          </cell>
        </row>
        <row r="169">
          <cell r="BQ169" t="str">
            <v xml:space="preserve">C00-11-128  </v>
          </cell>
        </row>
        <row r="170">
          <cell r="BQ170" t="str">
            <v xml:space="preserve">C00-11-129  </v>
          </cell>
        </row>
        <row r="171">
          <cell r="BQ171" t="str">
            <v xml:space="preserve">C00-11-130  </v>
          </cell>
        </row>
        <row r="172">
          <cell r="BQ172" t="str">
            <v xml:space="preserve">C00-11-131  </v>
          </cell>
        </row>
        <row r="173">
          <cell r="BQ173" t="str">
            <v xml:space="preserve">C00-11-132  </v>
          </cell>
        </row>
        <row r="174">
          <cell r="BQ174" t="str">
            <v xml:space="preserve">C00-11-133  </v>
          </cell>
        </row>
        <row r="175">
          <cell r="BQ175" t="str">
            <v xml:space="preserve">C00-11-134  </v>
          </cell>
        </row>
        <row r="176">
          <cell r="BQ176" t="str">
            <v xml:space="preserve">C00-11-135  </v>
          </cell>
        </row>
        <row r="177">
          <cell r="BQ177" t="str">
            <v xml:space="preserve">C00-11-136  </v>
          </cell>
        </row>
        <row r="178">
          <cell r="BQ178" t="str">
            <v xml:space="preserve">C00-11-137  </v>
          </cell>
        </row>
        <row r="179">
          <cell r="BQ179" t="str">
            <v xml:space="preserve">C00-11-138  </v>
          </cell>
        </row>
        <row r="180">
          <cell r="BQ180" t="str">
            <v xml:space="preserve">C00-11-139  </v>
          </cell>
        </row>
        <row r="181">
          <cell r="BQ181" t="str">
            <v xml:space="preserve">C00-11-140  </v>
          </cell>
        </row>
        <row r="182">
          <cell r="BQ182" t="str">
            <v xml:space="preserve">C00-11-141  </v>
          </cell>
        </row>
        <row r="183">
          <cell r="BQ183" t="str">
            <v xml:space="preserve">C00-11-142  </v>
          </cell>
        </row>
        <row r="184">
          <cell r="BQ184" t="str">
            <v xml:space="preserve">C00-11-143  </v>
          </cell>
        </row>
        <row r="185">
          <cell r="BQ185" t="str">
            <v xml:space="preserve">C00-11-144  </v>
          </cell>
        </row>
        <row r="186">
          <cell r="BQ186" t="str">
            <v xml:space="preserve">C00-11-145  </v>
          </cell>
        </row>
        <row r="187">
          <cell r="BQ187" t="str">
            <v xml:space="preserve">C00-11-146  </v>
          </cell>
        </row>
        <row r="188">
          <cell r="BQ188" t="str">
            <v xml:space="preserve">C00-11-147  </v>
          </cell>
        </row>
        <row r="189">
          <cell r="BQ189" t="str">
            <v xml:space="preserve">C00-11-148  </v>
          </cell>
        </row>
        <row r="190">
          <cell r="BQ190" t="str">
            <v xml:space="preserve">C00-11-149  </v>
          </cell>
        </row>
        <row r="191">
          <cell r="BQ191" t="str">
            <v xml:space="preserve">C00-11-150  </v>
          </cell>
        </row>
        <row r="192">
          <cell r="BQ192" t="str">
            <v xml:space="preserve">C00-11-151  </v>
          </cell>
        </row>
        <row r="193">
          <cell r="BQ193" t="str">
            <v xml:space="preserve">C00-11-152  </v>
          </cell>
        </row>
        <row r="194">
          <cell r="BQ194" t="str">
            <v xml:space="preserve">C00-11-153  </v>
          </cell>
        </row>
        <row r="195">
          <cell r="BQ195" t="str">
            <v xml:space="preserve">C00-11-154  </v>
          </cell>
        </row>
        <row r="196">
          <cell r="BQ196" t="str">
            <v xml:space="preserve">C00-11-155  </v>
          </cell>
        </row>
        <row r="197">
          <cell r="BQ197" t="str">
            <v xml:space="preserve">C00-11-156  </v>
          </cell>
        </row>
        <row r="198">
          <cell r="BQ198" t="str">
            <v xml:space="preserve">C00-11-157  </v>
          </cell>
        </row>
        <row r="199">
          <cell r="BQ199" t="str">
            <v xml:space="preserve">C00-11-158  </v>
          </cell>
        </row>
        <row r="200">
          <cell r="BQ200" t="str">
            <v xml:space="preserve">C00-11-159  </v>
          </cell>
        </row>
        <row r="201">
          <cell r="BQ201" t="str">
            <v xml:space="preserve">C00-11-160  </v>
          </cell>
        </row>
        <row r="202">
          <cell r="BQ202" t="str">
            <v xml:space="preserve">C00-11-161  </v>
          </cell>
        </row>
        <row r="203">
          <cell r="BQ203" t="str">
            <v xml:space="preserve">C00-11-162  </v>
          </cell>
        </row>
        <row r="204">
          <cell r="BQ204" t="str">
            <v xml:space="preserve">C00-11-163  </v>
          </cell>
        </row>
        <row r="205">
          <cell r="BQ205" t="str">
            <v xml:space="preserve">C00-11-164  </v>
          </cell>
        </row>
        <row r="206">
          <cell r="BQ206" t="str">
            <v xml:space="preserve">C00-11-165  </v>
          </cell>
        </row>
        <row r="207">
          <cell r="BQ207" t="str">
            <v xml:space="preserve">C00-11-166  </v>
          </cell>
        </row>
        <row r="208">
          <cell r="BQ208" t="str">
            <v xml:space="preserve">C00-11-167  </v>
          </cell>
        </row>
        <row r="209">
          <cell r="BQ209" t="str">
            <v xml:space="preserve">C00-11-168  </v>
          </cell>
        </row>
        <row r="210">
          <cell r="BQ210" t="str">
            <v xml:space="preserve">C00-11-169  </v>
          </cell>
        </row>
        <row r="211">
          <cell r="BQ211" t="str">
            <v xml:space="preserve">C00-11-170  </v>
          </cell>
        </row>
        <row r="212">
          <cell r="BQ212" t="str">
            <v xml:space="preserve">C00-11-171  </v>
          </cell>
        </row>
        <row r="213">
          <cell r="BQ213" t="str">
            <v xml:space="preserve">C00-11-172  </v>
          </cell>
        </row>
        <row r="214">
          <cell r="BQ214" t="str">
            <v xml:space="preserve">C00-11-173  </v>
          </cell>
        </row>
        <row r="215">
          <cell r="BQ215" t="str">
            <v xml:space="preserve">C00-11-174  </v>
          </cell>
        </row>
        <row r="216">
          <cell r="BQ216" t="str">
            <v xml:space="preserve">C00-11-175  </v>
          </cell>
        </row>
        <row r="217">
          <cell r="BQ217" t="str">
            <v xml:space="preserve">C00-11-176  </v>
          </cell>
        </row>
        <row r="218">
          <cell r="BQ218" t="str">
            <v xml:space="preserve">C00-11-177  </v>
          </cell>
        </row>
        <row r="219">
          <cell r="BQ219" t="str">
            <v xml:space="preserve">C00-11-178  </v>
          </cell>
        </row>
        <row r="220">
          <cell r="BQ220" t="str">
            <v xml:space="preserve">C00-11-179  </v>
          </cell>
        </row>
        <row r="221">
          <cell r="BQ221" t="str">
            <v xml:space="preserve">C00-11-180  </v>
          </cell>
        </row>
        <row r="222">
          <cell r="BQ222" t="str">
            <v xml:space="preserve">C00-11-181  </v>
          </cell>
        </row>
        <row r="223">
          <cell r="BQ223" t="str">
            <v xml:space="preserve">C00-11-182  </v>
          </cell>
        </row>
        <row r="224">
          <cell r="BQ224" t="str">
            <v xml:space="preserve">C00-11-183  </v>
          </cell>
        </row>
        <row r="225">
          <cell r="BQ225" t="str">
            <v xml:space="preserve">C00-11-184  </v>
          </cell>
        </row>
        <row r="226">
          <cell r="BQ226" t="str">
            <v xml:space="preserve">C00-11-185  </v>
          </cell>
        </row>
        <row r="227">
          <cell r="BQ227" t="str">
            <v xml:space="preserve">C00-11-186  </v>
          </cell>
        </row>
        <row r="228">
          <cell r="BQ228" t="str">
            <v xml:space="preserve">C00-11-187  </v>
          </cell>
        </row>
        <row r="229">
          <cell r="BQ229" t="str">
            <v xml:space="preserve">C00-11-188  </v>
          </cell>
        </row>
        <row r="230">
          <cell r="BQ230" t="str">
            <v xml:space="preserve">C00-11-189  </v>
          </cell>
        </row>
        <row r="231">
          <cell r="BQ231" t="str">
            <v xml:space="preserve">C00-11-190  </v>
          </cell>
        </row>
        <row r="232">
          <cell r="BQ232" t="str">
            <v xml:space="preserve">C00-11-191  </v>
          </cell>
        </row>
        <row r="233">
          <cell r="BQ233" t="str">
            <v xml:space="preserve">C00-11-192  </v>
          </cell>
        </row>
        <row r="234">
          <cell r="BQ234" t="str">
            <v xml:space="preserve">C00-11-193  </v>
          </cell>
        </row>
        <row r="235">
          <cell r="BQ235" t="str">
            <v xml:space="preserve">C00-11-194  </v>
          </cell>
        </row>
        <row r="236">
          <cell r="BQ236" t="str">
            <v xml:space="preserve">C00-11-195  </v>
          </cell>
        </row>
        <row r="237">
          <cell r="BQ237" t="str">
            <v xml:space="preserve">C00-11-196  </v>
          </cell>
        </row>
        <row r="238">
          <cell r="BQ238" t="str">
            <v xml:space="preserve">C00-11-197  </v>
          </cell>
        </row>
        <row r="239">
          <cell r="BQ239" t="str">
            <v xml:space="preserve">C00-11-198  </v>
          </cell>
        </row>
        <row r="240">
          <cell r="BQ240" t="str">
            <v xml:space="preserve">C00-11-199  </v>
          </cell>
        </row>
        <row r="241">
          <cell r="BQ241" t="str">
            <v xml:space="preserve">C00-11-200  </v>
          </cell>
        </row>
        <row r="242">
          <cell r="BQ242" t="str">
            <v xml:space="preserve">C00-11-201  </v>
          </cell>
        </row>
        <row r="243">
          <cell r="BQ243" t="str">
            <v xml:space="preserve">C00-11-202  </v>
          </cell>
        </row>
        <row r="244">
          <cell r="BQ244" t="str">
            <v xml:space="preserve">C00-11-203  </v>
          </cell>
        </row>
        <row r="245">
          <cell r="BQ245" t="str">
            <v xml:space="preserve">C00-11-204  </v>
          </cell>
        </row>
        <row r="246">
          <cell r="BQ246" t="str">
            <v xml:space="preserve">C00-11-205  </v>
          </cell>
        </row>
        <row r="247">
          <cell r="BQ247" t="str">
            <v xml:space="preserve">C00-11-206  </v>
          </cell>
        </row>
        <row r="248">
          <cell r="BQ248" t="str">
            <v xml:space="preserve">C00-11-207  </v>
          </cell>
        </row>
        <row r="249">
          <cell r="BQ249" t="str">
            <v xml:space="preserve">C00-11-208  </v>
          </cell>
        </row>
        <row r="250">
          <cell r="BQ250" t="str">
            <v xml:space="preserve">C00-11-209  </v>
          </cell>
        </row>
        <row r="251">
          <cell r="BQ251" t="str">
            <v xml:space="preserve">C00-11-210  </v>
          </cell>
        </row>
        <row r="252">
          <cell r="BQ252" t="str">
            <v xml:space="preserve">C00-11-211  </v>
          </cell>
        </row>
        <row r="253">
          <cell r="BQ253" t="str">
            <v xml:space="preserve">C00-11-212  </v>
          </cell>
        </row>
        <row r="254">
          <cell r="BQ254" t="str">
            <v xml:space="preserve">C00-11-213  </v>
          </cell>
        </row>
        <row r="255">
          <cell r="BQ255" t="str">
            <v xml:space="preserve">C00-11-214  </v>
          </cell>
        </row>
        <row r="256">
          <cell r="BQ256" t="str">
            <v xml:space="preserve">C00-11-215  </v>
          </cell>
        </row>
        <row r="257">
          <cell r="BQ257" t="str">
            <v xml:space="preserve">C00-11-216  </v>
          </cell>
        </row>
        <row r="258">
          <cell r="BQ258" t="str">
            <v xml:space="preserve">C00-11-217  </v>
          </cell>
        </row>
        <row r="259">
          <cell r="BQ259" t="str">
            <v xml:space="preserve">C00-11-218  </v>
          </cell>
        </row>
        <row r="260">
          <cell r="BQ260" t="str">
            <v xml:space="preserve">C00-11-219  </v>
          </cell>
        </row>
        <row r="261">
          <cell r="BQ261" t="str">
            <v xml:space="preserve">C00-11-220  </v>
          </cell>
        </row>
        <row r="262">
          <cell r="BQ262" t="str">
            <v xml:space="preserve">C00-11-221  </v>
          </cell>
        </row>
        <row r="263">
          <cell r="BQ263" t="str">
            <v xml:space="preserve">C00-11-222  </v>
          </cell>
        </row>
        <row r="264">
          <cell r="BQ264" t="str">
            <v xml:space="preserve">C00-11-223  </v>
          </cell>
        </row>
        <row r="265">
          <cell r="BQ265" t="str">
            <v xml:space="preserve">C00-11-224  </v>
          </cell>
        </row>
        <row r="266">
          <cell r="BQ266" t="str">
            <v xml:space="preserve">C00-11-225  </v>
          </cell>
        </row>
        <row r="267">
          <cell r="BQ267" t="str">
            <v xml:space="preserve">C00-11-226  </v>
          </cell>
        </row>
        <row r="268">
          <cell r="BQ268" t="str">
            <v xml:space="preserve">C00-11-227  </v>
          </cell>
        </row>
        <row r="269">
          <cell r="BQ269" t="str">
            <v xml:space="preserve">C00-11-228  </v>
          </cell>
        </row>
        <row r="270">
          <cell r="BQ270" t="str">
            <v xml:space="preserve">C00-11-229  </v>
          </cell>
        </row>
        <row r="271">
          <cell r="BQ271" t="str">
            <v xml:space="preserve">C00-11-230  </v>
          </cell>
        </row>
        <row r="272">
          <cell r="BQ272" t="str">
            <v xml:space="preserve">C00-11-231  </v>
          </cell>
        </row>
        <row r="273">
          <cell r="BQ273" t="str">
            <v xml:space="preserve">C00-11-232  </v>
          </cell>
        </row>
        <row r="274">
          <cell r="BQ274" t="str">
            <v xml:space="preserve">C00-11-233  </v>
          </cell>
        </row>
        <row r="275">
          <cell r="BQ275" t="str">
            <v xml:space="preserve">C00-11-234  </v>
          </cell>
        </row>
        <row r="276">
          <cell r="BQ276" t="str">
            <v xml:space="preserve">C00-11-235  </v>
          </cell>
        </row>
        <row r="277">
          <cell r="BQ277" t="str">
            <v xml:space="preserve">C00-11-236  </v>
          </cell>
        </row>
        <row r="278">
          <cell r="BQ278" t="str">
            <v xml:space="preserve">C00-11-237  </v>
          </cell>
        </row>
        <row r="279">
          <cell r="BQ279" t="str">
            <v xml:space="preserve">C00-11-238  </v>
          </cell>
        </row>
        <row r="280">
          <cell r="BQ280" t="str">
            <v xml:space="preserve">C00-11-239  </v>
          </cell>
        </row>
        <row r="281">
          <cell r="BQ281" t="str">
            <v xml:space="preserve">C00-11-240  </v>
          </cell>
        </row>
        <row r="282">
          <cell r="BQ282" t="str">
            <v xml:space="preserve">C00-11-241  </v>
          </cell>
        </row>
        <row r="283">
          <cell r="BQ283" t="str">
            <v xml:space="preserve">C00-11-242  </v>
          </cell>
        </row>
        <row r="284">
          <cell r="BQ284" t="str">
            <v xml:space="preserve">C00-11-243  </v>
          </cell>
        </row>
        <row r="285">
          <cell r="BQ285" t="str">
            <v xml:space="preserve">C00-11-244  </v>
          </cell>
        </row>
        <row r="286">
          <cell r="BQ286" t="str">
            <v xml:space="preserve">C00-11-245  </v>
          </cell>
        </row>
        <row r="287">
          <cell r="BQ287" t="str">
            <v xml:space="preserve">C00-11-246  </v>
          </cell>
        </row>
        <row r="288">
          <cell r="BQ288" t="str">
            <v xml:space="preserve">C00-11-247  </v>
          </cell>
        </row>
        <row r="289">
          <cell r="BQ289" t="str">
            <v xml:space="preserve">C00-11-248  </v>
          </cell>
        </row>
        <row r="290">
          <cell r="BQ290" t="str">
            <v xml:space="preserve">C00-11-249  </v>
          </cell>
        </row>
        <row r="291">
          <cell r="BQ291" t="str">
            <v xml:space="preserve">C00-11-250  </v>
          </cell>
        </row>
        <row r="292">
          <cell r="BQ292" t="str">
            <v xml:space="preserve">C00-11-251  </v>
          </cell>
        </row>
        <row r="300"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  <cell r="J300" t="str">
            <v/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  <cell r="J301" t="str">
            <v/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1">
          <cell r="A1" t="str">
            <v>Macro3</v>
          </cell>
          <cell r="B1" t="str">
            <v>Macro4</v>
          </cell>
        </row>
        <row r="2">
          <cell r="B2" t="b">
            <v>1</v>
          </cell>
        </row>
        <row r="3">
          <cell r="B3" t="b">
            <v>1</v>
          </cell>
        </row>
        <row r="4">
          <cell r="B4" t="b">
            <v>1</v>
          </cell>
        </row>
        <row r="5">
          <cell r="B5" t="b">
            <v>1</v>
          </cell>
        </row>
        <row r="6">
          <cell r="B6" t="b">
            <v>1</v>
          </cell>
        </row>
        <row r="7">
          <cell r="B7" t="b">
            <v>1</v>
          </cell>
        </row>
        <row r="8">
          <cell r="B8" t="b">
            <v>1</v>
          </cell>
        </row>
        <row r="9">
          <cell r="B9" t="b">
            <v>0</v>
          </cell>
        </row>
        <row r="10">
          <cell r="B10" t="b">
            <v>1</v>
          </cell>
        </row>
        <row r="11">
          <cell r="B11" t="b">
            <v>1</v>
          </cell>
        </row>
        <row r="12">
          <cell r="B12" t="b">
            <v>1</v>
          </cell>
        </row>
        <row r="14">
          <cell r="B14" t="b">
            <v>1</v>
          </cell>
        </row>
        <row r="15">
          <cell r="B15" t="b">
            <v>1</v>
          </cell>
        </row>
        <row r="16">
          <cell r="B16" t="b">
            <v>1</v>
          </cell>
        </row>
        <row r="17">
          <cell r="B17" t="b">
            <v>1</v>
          </cell>
        </row>
        <row r="18">
          <cell r="B18" t="b">
            <v>1</v>
          </cell>
        </row>
        <row r="19">
          <cell r="B19" t="b">
            <v>1</v>
          </cell>
        </row>
        <row r="20">
          <cell r="B20" t="str">
            <v>=RECHERCHER.SELECTION("dernom";2;2;2;1;FAUX)</v>
          </cell>
        </row>
        <row r="21">
          <cell r="B21" t="str">
            <v>=SELECTIONNER(;"l(-1)c")</v>
          </cell>
        </row>
        <row r="22">
          <cell r="B22" t="str">
            <v>=DEFINIR.NOM("lastnom")</v>
          </cell>
        </row>
        <row r="23">
          <cell r="B23" t="str">
            <v>=SELECTIONNER("premnom:lastnom")</v>
          </cell>
        </row>
        <row r="24">
          <cell r="B24" t="str">
            <v>=DEFINIR.NOM("pilotes")</v>
          </cell>
        </row>
        <row r="25">
          <cell r="B25" t="b">
            <v>1</v>
          </cell>
        </row>
        <row r="26">
          <cell r="B26" t="b">
            <v>1</v>
          </cell>
        </row>
        <row r="27">
          <cell r="B27" t="b">
            <v>1</v>
          </cell>
        </row>
        <row r="29">
          <cell r="B29" t="b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緒言"/>
      <sheetName val="FTL価格例2"/>
      <sheetName val="日程"/>
      <sheetName val="進め方"/>
      <sheetName val="Sheet1"/>
      <sheetName val="Sheet7"/>
    </sheetNames>
    <sheetDataSet>
      <sheetData sheetId="0" refreshError="1">
        <row r="5">
          <cell r="E5" t="str">
            <v/>
          </cell>
        </row>
        <row r="6">
          <cell r="E6" t="str">
            <v/>
          </cell>
        </row>
        <row r="8">
          <cell r="E8" t="str">
            <v>Ｍ</v>
          </cell>
        </row>
        <row r="9">
          <cell r="B9" t="str">
            <v>ﾕﾆｯﾄ技術部</v>
          </cell>
        </row>
        <row r="10">
          <cell r="B10" t="str">
            <v>ﾕﾆｯﾄ設備製作課</v>
          </cell>
          <cell r="E10" t="str">
            <v>Ｃ－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1"/>
      <sheetName val="FM2"/>
      <sheetName val="FM4"/>
      <sheetName val="FM6"/>
      <sheetName val=" FM7"/>
      <sheetName val="FM8"/>
      <sheetName val="FM9"/>
      <sheetName val="jeff"/>
      <sheetName val="2005 F8+4 FM_Package"/>
      <sheetName val="DSTR Kali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緒言"/>
    </sheetNames>
    <sheetDataSet>
      <sheetData sheetId="0" refreshError="1">
        <row r="2">
          <cell r="C2" t="str">
            <v>ＣＦＴ＃１０投資枠管理表</v>
          </cell>
        </row>
        <row r="5">
          <cell r="D5" t="str">
            <v>'02/11</v>
          </cell>
          <cell r="E5" t="str">
            <v>'03/5</v>
          </cell>
          <cell r="F5" t="str">
            <v>'03/1</v>
          </cell>
          <cell r="G5" t="str">
            <v>'03/5</v>
          </cell>
          <cell r="H5" t="str">
            <v>'02/12</v>
          </cell>
          <cell r="I5" t="str">
            <v>'03/8</v>
          </cell>
          <cell r="J5" t="str">
            <v>'03/8</v>
          </cell>
          <cell r="K5" t="str">
            <v>'03/8</v>
          </cell>
          <cell r="O5" t="str">
            <v>'04/6</v>
          </cell>
          <cell r="P5" t="str">
            <v>'04/6</v>
          </cell>
          <cell r="Q5" t="str">
            <v>'04/6</v>
          </cell>
          <cell r="R5" t="str">
            <v>'04/6</v>
          </cell>
          <cell r="S5" t="str">
            <v>'04/6</v>
          </cell>
          <cell r="T5" t="str">
            <v>'04/10</v>
          </cell>
          <cell r="U5" t="str">
            <v>'04/6</v>
          </cell>
          <cell r="V5" t="str">
            <v>'04/9</v>
          </cell>
          <cell r="W5" t="str">
            <v>'04/5</v>
          </cell>
          <cell r="X5" t="str">
            <v>'04/8</v>
          </cell>
          <cell r="Y5" t="str">
            <v>'04/10</v>
          </cell>
          <cell r="Z5" t="str">
            <v>'04/10</v>
          </cell>
          <cell r="AA5" t="str">
            <v>'04/10</v>
          </cell>
          <cell r="AB5" t="str">
            <v>'04/9</v>
          </cell>
          <cell r="AC5" t="str">
            <v>'04/12</v>
          </cell>
        </row>
        <row r="6">
          <cell r="C6" t="str">
            <v>計画</v>
          </cell>
          <cell r="D6" t="str">
            <v>TF</v>
          </cell>
          <cell r="E6" t="str">
            <v>UL</v>
          </cell>
          <cell r="F6" t="str">
            <v>JA</v>
          </cell>
          <cell r="G6" t="str">
            <v>TQ</v>
          </cell>
          <cell r="H6" t="str">
            <v>JNE</v>
          </cell>
          <cell r="I6" t="str">
            <v>ZW･wZW</v>
          </cell>
          <cell r="J6" t="str">
            <v>ZH2</v>
          </cell>
          <cell r="K6" t="str">
            <v>IK強化</v>
          </cell>
          <cell r="L6" t="str">
            <v>ND</v>
          </cell>
          <cell r="M6" t="str">
            <v>01年度
ﾏｲﾅｰ</v>
          </cell>
          <cell r="N6" t="str">
            <v>01年度
合計</v>
          </cell>
          <cell r="O6" t="str">
            <v>X61B</v>
          </cell>
          <cell r="P6" t="str">
            <v>X61B
MT</v>
          </cell>
          <cell r="Q6" t="str">
            <v>X61B
QR(FR)</v>
          </cell>
          <cell r="R6" t="str">
            <v>X61B
ZV7</v>
          </cell>
          <cell r="S6" t="str">
            <v>XH</v>
          </cell>
          <cell r="T6" t="str">
            <v>KH</v>
          </cell>
          <cell r="U6" t="str">
            <v>X11C
日本</v>
          </cell>
          <cell r="V6" t="str">
            <v>X11C
中国</v>
          </cell>
          <cell r="W6" t="str">
            <v>AL</v>
          </cell>
          <cell r="X6" t="str">
            <v>TM</v>
          </cell>
          <cell r="Y6" t="str">
            <v>C-MPV</v>
          </cell>
          <cell r="Z6" t="str">
            <v>□CK2</v>
          </cell>
          <cell r="AA6" t="str">
            <v>MT1</v>
          </cell>
          <cell r="AB6" t="str">
            <v>B-seg SUV</v>
          </cell>
          <cell r="AC6" t="str">
            <v>B-seg WGN</v>
          </cell>
          <cell r="AD6" t="str">
            <v>ND</v>
          </cell>
          <cell r="AE6" t="str">
            <v>02年度
ﾏｲﾅｰ</v>
          </cell>
          <cell r="AF6" t="str">
            <v>02年度
合計</v>
          </cell>
        </row>
        <row r="8">
          <cell r="B8" t="str">
            <v>UP2組立</v>
          </cell>
          <cell r="C8" t="str">
            <v>CFT#10目標値</v>
          </cell>
          <cell r="D8">
            <v>0.17</v>
          </cell>
          <cell r="E8">
            <v>0</v>
          </cell>
          <cell r="F8">
            <v>2.2599999999999998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2.4299999999999997</v>
          </cell>
          <cell r="O8">
            <v>0</v>
          </cell>
          <cell r="P8">
            <v>0</v>
          </cell>
          <cell r="Q8">
            <v>1.72</v>
          </cell>
          <cell r="R8">
            <v>0</v>
          </cell>
          <cell r="S8">
            <v>0</v>
          </cell>
          <cell r="T8">
            <v>7.32</v>
          </cell>
          <cell r="U8">
            <v>0</v>
          </cell>
          <cell r="V8">
            <v>0</v>
          </cell>
          <cell r="W8">
            <v>2.2599999999999998</v>
          </cell>
          <cell r="X8">
            <v>2.29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13.59</v>
          </cell>
        </row>
        <row r="9">
          <cell r="C9" t="str">
            <v>CFT#10修正値</v>
          </cell>
          <cell r="D9">
            <v>0.17</v>
          </cell>
          <cell r="E9">
            <v>0</v>
          </cell>
          <cell r="F9">
            <v>2.2599999999999998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2.4299999999999997</v>
          </cell>
          <cell r="O9">
            <v>0</v>
          </cell>
          <cell r="P9">
            <v>0</v>
          </cell>
          <cell r="Q9">
            <v>1.72</v>
          </cell>
          <cell r="R9">
            <v>0</v>
          </cell>
          <cell r="S9">
            <v>0</v>
          </cell>
          <cell r="T9">
            <v>21.4</v>
          </cell>
          <cell r="U9">
            <v>0</v>
          </cell>
          <cell r="V9">
            <v>0</v>
          </cell>
          <cell r="W9">
            <v>2.2599999999999998</v>
          </cell>
          <cell r="X9">
            <v>2.29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27.669999999999995</v>
          </cell>
        </row>
        <row r="10">
          <cell r="C10" t="str">
            <v>製造計画値</v>
          </cell>
          <cell r="D10">
            <v>0.17</v>
          </cell>
          <cell r="E10">
            <v>0</v>
          </cell>
          <cell r="F10">
            <v>1.89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M10">
            <v>0.28199999999999997</v>
          </cell>
          <cell r="N10">
            <v>2.3420000000000001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21.4</v>
          </cell>
          <cell r="U10">
            <v>0</v>
          </cell>
          <cell r="V10">
            <v>0</v>
          </cell>
          <cell r="W10">
            <v>1.0940000000000001</v>
          </cell>
          <cell r="Z10">
            <v>0</v>
          </cell>
          <cell r="AF10">
            <v>22.494</v>
          </cell>
        </row>
        <row r="11">
          <cell r="B11" t="str">
            <v>UP2加工</v>
          </cell>
          <cell r="C11" t="str">
            <v>CFT#10目標値</v>
          </cell>
          <cell r="D11">
            <v>5.28</v>
          </cell>
          <cell r="E11">
            <v>0</v>
          </cell>
          <cell r="F11">
            <v>2.88</v>
          </cell>
          <cell r="G11">
            <v>0</v>
          </cell>
          <cell r="H11">
            <v>0</v>
          </cell>
          <cell r="I11">
            <v>0</v>
          </cell>
          <cell r="J11">
            <v>2.11</v>
          </cell>
          <cell r="K11">
            <v>0</v>
          </cell>
          <cell r="L11">
            <v>0</v>
          </cell>
          <cell r="M11">
            <v>0</v>
          </cell>
          <cell r="N11">
            <v>10.27</v>
          </cell>
          <cell r="O11">
            <v>0</v>
          </cell>
          <cell r="P11">
            <v>0</v>
          </cell>
          <cell r="Q11">
            <v>18.34</v>
          </cell>
          <cell r="R11">
            <v>0</v>
          </cell>
          <cell r="S11">
            <v>0</v>
          </cell>
          <cell r="T11">
            <v>105.92</v>
          </cell>
          <cell r="U11">
            <v>0</v>
          </cell>
          <cell r="V11">
            <v>0</v>
          </cell>
          <cell r="W11">
            <v>2.15</v>
          </cell>
          <cell r="X11">
            <v>3.3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129.71</v>
          </cell>
        </row>
        <row r="12">
          <cell r="C12" t="str">
            <v>CFT#10修正値</v>
          </cell>
          <cell r="D12">
            <v>5.28</v>
          </cell>
          <cell r="E12">
            <v>0</v>
          </cell>
          <cell r="F12">
            <v>2.88</v>
          </cell>
          <cell r="G12">
            <v>0</v>
          </cell>
          <cell r="H12">
            <v>0</v>
          </cell>
          <cell r="I12">
            <v>0</v>
          </cell>
          <cell r="J12">
            <v>2.11</v>
          </cell>
          <cell r="K12">
            <v>0</v>
          </cell>
          <cell r="L12">
            <v>0</v>
          </cell>
          <cell r="M12">
            <v>0</v>
          </cell>
          <cell r="N12">
            <v>10.27</v>
          </cell>
          <cell r="O12">
            <v>0</v>
          </cell>
          <cell r="P12">
            <v>0</v>
          </cell>
          <cell r="Q12">
            <v>18.34</v>
          </cell>
          <cell r="R12">
            <v>0</v>
          </cell>
          <cell r="S12">
            <v>3.2</v>
          </cell>
          <cell r="T12">
            <v>113.39</v>
          </cell>
          <cell r="U12">
            <v>0</v>
          </cell>
          <cell r="V12">
            <v>0</v>
          </cell>
          <cell r="W12">
            <v>2.15</v>
          </cell>
          <cell r="X12">
            <v>3.3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140.38000000000002</v>
          </cell>
        </row>
        <row r="13">
          <cell r="C13" t="str">
            <v>製造計画値</v>
          </cell>
          <cell r="D13">
            <v>4.59</v>
          </cell>
          <cell r="E13">
            <v>0</v>
          </cell>
          <cell r="F13">
            <v>2.79</v>
          </cell>
          <cell r="G13">
            <v>0</v>
          </cell>
          <cell r="H13">
            <v>0</v>
          </cell>
          <cell r="I13">
            <v>0</v>
          </cell>
          <cell r="J13">
            <v>11.27</v>
          </cell>
          <cell r="K13">
            <v>0</v>
          </cell>
          <cell r="M13">
            <v>1.5259</v>
          </cell>
          <cell r="N13">
            <v>20.175899999999999</v>
          </cell>
          <cell r="P13">
            <v>0</v>
          </cell>
          <cell r="Q13">
            <v>3.5108000000000001</v>
          </cell>
          <cell r="R13">
            <v>1.8660000000000001</v>
          </cell>
          <cell r="S13">
            <v>3.2</v>
          </cell>
          <cell r="T13">
            <v>113.39</v>
          </cell>
          <cell r="U13">
            <v>0</v>
          </cell>
          <cell r="V13">
            <v>0</v>
          </cell>
          <cell r="W13">
            <v>3.4476</v>
          </cell>
          <cell r="Z13">
            <v>0</v>
          </cell>
          <cell r="AF13">
            <v>125.4144</v>
          </cell>
        </row>
        <row r="14">
          <cell r="B14" t="str">
            <v>UP3組立</v>
          </cell>
          <cell r="C14" t="str">
            <v>CFT#10目標値</v>
          </cell>
          <cell r="D14">
            <v>0.03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0.36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0.39</v>
          </cell>
          <cell r="O14">
            <v>4.2699999999999996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0.1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4.3699999999999992</v>
          </cell>
        </row>
        <row r="15">
          <cell r="C15" t="str">
            <v>CFT#10修正値</v>
          </cell>
          <cell r="D15">
            <v>0.03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0.36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0.39</v>
          </cell>
          <cell r="O15">
            <v>4.2699999999999996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0.1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4.3699999999999992</v>
          </cell>
        </row>
        <row r="16">
          <cell r="C16" t="str">
            <v>製造計画値</v>
          </cell>
          <cell r="D16">
            <v>0.03</v>
          </cell>
          <cell r="E16">
            <v>0</v>
          </cell>
          <cell r="F16">
            <v>0</v>
          </cell>
          <cell r="G16">
            <v>5.3999999999999999E-2</v>
          </cell>
          <cell r="H16">
            <v>0</v>
          </cell>
          <cell r="I16">
            <v>0.52180000000000004</v>
          </cell>
          <cell r="J16">
            <v>0</v>
          </cell>
          <cell r="K16">
            <v>0</v>
          </cell>
          <cell r="M16">
            <v>0.4</v>
          </cell>
          <cell r="N16">
            <v>1.0058</v>
          </cell>
          <cell r="O16">
            <v>3.2115999999999998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5.5999999999999994E-2</v>
          </cell>
          <cell r="Z16">
            <v>0</v>
          </cell>
          <cell r="AF16">
            <v>3.2675999999999998</v>
          </cell>
        </row>
        <row r="17">
          <cell r="B17" t="str">
            <v>UP3加工</v>
          </cell>
          <cell r="C17" t="str">
            <v>CFT#10目標値</v>
          </cell>
          <cell r="D17">
            <v>2.66</v>
          </cell>
          <cell r="E17">
            <v>1.61</v>
          </cell>
          <cell r="F17">
            <v>1.61</v>
          </cell>
          <cell r="G17">
            <v>1.67</v>
          </cell>
          <cell r="H17">
            <v>0</v>
          </cell>
          <cell r="I17">
            <v>8.0500000000000007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15.600000000000001</v>
          </cell>
          <cell r="O17">
            <v>59.68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0.73</v>
          </cell>
          <cell r="V17">
            <v>0.75</v>
          </cell>
          <cell r="W17">
            <v>2.1</v>
          </cell>
          <cell r="X17">
            <v>0</v>
          </cell>
          <cell r="Y17">
            <v>4.78</v>
          </cell>
          <cell r="Z17">
            <v>2.7</v>
          </cell>
          <cell r="AA17">
            <v>6.23</v>
          </cell>
          <cell r="AB17">
            <v>2.4</v>
          </cell>
          <cell r="AC17">
            <v>0.92</v>
          </cell>
          <cell r="AD17">
            <v>0</v>
          </cell>
          <cell r="AE17">
            <v>0</v>
          </cell>
          <cell r="AF17">
            <v>80.290000000000006</v>
          </cell>
        </row>
        <row r="18">
          <cell r="C18" t="str">
            <v>CFT#10修正値</v>
          </cell>
          <cell r="D18">
            <v>2.66</v>
          </cell>
          <cell r="E18">
            <v>1.61</v>
          </cell>
          <cell r="F18">
            <v>1.61</v>
          </cell>
          <cell r="G18">
            <v>1.67</v>
          </cell>
          <cell r="H18">
            <v>0</v>
          </cell>
          <cell r="I18">
            <v>8.0500000000000007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15.600000000000001</v>
          </cell>
          <cell r="O18">
            <v>59.68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0.73</v>
          </cell>
          <cell r="V18">
            <v>0.75</v>
          </cell>
          <cell r="W18">
            <v>2.1</v>
          </cell>
          <cell r="X18">
            <v>0</v>
          </cell>
          <cell r="Y18">
            <v>4.78</v>
          </cell>
          <cell r="Z18">
            <v>2.7</v>
          </cell>
          <cell r="AA18">
            <v>6.23</v>
          </cell>
          <cell r="AB18">
            <v>2.4</v>
          </cell>
          <cell r="AC18">
            <v>0.92</v>
          </cell>
          <cell r="AD18">
            <v>0</v>
          </cell>
          <cell r="AE18">
            <v>0</v>
          </cell>
          <cell r="AF18">
            <v>80.290000000000006</v>
          </cell>
        </row>
        <row r="19">
          <cell r="C19" t="str">
            <v>製造計画値</v>
          </cell>
          <cell r="D19">
            <v>2.66</v>
          </cell>
          <cell r="E19">
            <v>1.6</v>
          </cell>
          <cell r="F19">
            <v>1.78</v>
          </cell>
          <cell r="G19">
            <v>1.55</v>
          </cell>
          <cell r="H19">
            <v>0</v>
          </cell>
          <cell r="I19">
            <v>6.5407999999999999</v>
          </cell>
          <cell r="J19">
            <v>0</v>
          </cell>
          <cell r="K19">
            <v>0</v>
          </cell>
          <cell r="M19">
            <v>3.9424000000000001</v>
          </cell>
          <cell r="N19">
            <v>18.0732</v>
          </cell>
          <cell r="O19">
            <v>37.564999999999998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0.99850000000000005</v>
          </cell>
          <cell r="V19">
            <v>1.9280000000000002</v>
          </cell>
          <cell r="W19">
            <v>2.5259999999999998</v>
          </cell>
          <cell r="Z19">
            <v>2.9820000000000002</v>
          </cell>
          <cell r="AF19">
            <v>45.999499999999998</v>
          </cell>
        </row>
        <row r="20">
          <cell r="B20" t="str">
            <v>UF1鋳造</v>
          </cell>
          <cell r="C20" t="str">
            <v>CFT#10目標値</v>
          </cell>
          <cell r="D20">
            <v>1.19</v>
          </cell>
          <cell r="E20">
            <v>0.17</v>
          </cell>
          <cell r="F20">
            <v>2.08</v>
          </cell>
          <cell r="G20">
            <v>0</v>
          </cell>
          <cell r="H20">
            <v>0</v>
          </cell>
          <cell r="I20">
            <v>1.25</v>
          </cell>
          <cell r="J20">
            <v>0.35</v>
          </cell>
          <cell r="K20">
            <v>0</v>
          </cell>
          <cell r="L20">
            <v>0</v>
          </cell>
          <cell r="M20">
            <v>2.4700000000000002</v>
          </cell>
          <cell r="N20">
            <v>7.51</v>
          </cell>
          <cell r="O20">
            <v>0.35</v>
          </cell>
          <cell r="P20">
            <v>0</v>
          </cell>
          <cell r="Q20">
            <v>7.98</v>
          </cell>
          <cell r="R20">
            <v>0</v>
          </cell>
          <cell r="S20">
            <v>0.66</v>
          </cell>
          <cell r="T20">
            <v>36.54</v>
          </cell>
          <cell r="U20">
            <v>0</v>
          </cell>
          <cell r="V20">
            <v>0</v>
          </cell>
          <cell r="W20">
            <v>6.25</v>
          </cell>
          <cell r="X20">
            <v>5.27</v>
          </cell>
          <cell r="Y20">
            <v>1.1499999999999999</v>
          </cell>
          <cell r="Z20">
            <v>1.39</v>
          </cell>
          <cell r="AA20">
            <v>0.44</v>
          </cell>
          <cell r="AB20">
            <v>0.28999999999999998</v>
          </cell>
          <cell r="AC20">
            <v>0</v>
          </cell>
          <cell r="AD20">
            <v>0</v>
          </cell>
          <cell r="AE20">
            <v>0</v>
          </cell>
          <cell r="AF20">
            <v>60.319999999999993</v>
          </cell>
        </row>
        <row r="21">
          <cell r="C21" t="str">
            <v>CFT#10修正値</v>
          </cell>
          <cell r="D21">
            <v>1.19</v>
          </cell>
          <cell r="E21">
            <v>0.17</v>
          </cell>
          <cell r="F21">
            <v>2.08</v>
          </cell>
          <cell r="G21">
            <v>0</v>
          </cell>
          <cell r="H21">
            <v>0</v>
          </cell>
          <cell r="I21">
            <v>1.25</v>
          </cell>
          <cell r="J21">
            <v>0.35</v>
          </cell>
          <cell r="K21">
            <v>0</v>
          </cell>
          <cell r="L21">
            <v>0</v>
          </cell>
          <cell r="M21">
            <v>2.4700000000000002</v>
          </cell>
          <cell r="N21">
            <v>7.51</v>
          </cell>
          <cell r="O21">
            <v>0.35</v>
          </cell>
          <cell r="P21">
            <v>0</v>
          </cell>
          <cell r="Q21">
            <v>7.98</v>
          </cell>
          <cell r="R21">
            <v>0</v>
          </cell>
          <cell r="S21">
            <v>0.26</v>
          </cell>
          <cell r="T21">
            <v>34.880000000000003</v>
          </cell>
          <cell r="U21">
            <v>0</v>
          </cell>
          <cell r="V21">
            <v>0</v>
          </cell>
          <cell r="W21">
            <v>6.25</v>
          </cell>
          <cell r="X21">
            <v>5.27</v>
          </cell>
          <cell r="Y21">
            <v>1.1499999999999999</v>
          </cell>
          <cell r="Z21">
            <v>1.39</v>
          </cell>
          <cell r="AA21">
            <v>0.44</v>
          </cell>
          <cell r="AB21">
            <v>0.28999999999999998</v>
          </cell>
          <cell r="AC21">
            <v>0</v>
          </cell>
          <cell r="AD21">
            <v>0</v>
          </cell>
          <cell r="AE21">
            <v>0</v>
          </cell>
          <cell r="AF21">
            <v>58.259999999999991</v>
          </cell>
        </row>
        <row r="22">
          <cell r="C22" t="str">
            <v>製造計画値</v>
          </cell>
          <cell r="D22">
            <v>1.19</v>
          </cell>
          <cell r="E22">
            <v>0.17</v>
          </cell>
          <cell r="F22">
            <v>2.02</v>
          </cell>
          <cell r="G22">
            <v>0</v>
          </cell>
          <cell r="H22">
            <v>0</v>
          </cell>
          <cell r="I22">
            <v>1.1040000000000001</v>
          </cell>
          <cell r="J22">
            <v>0.22</v>
          </cell>
          <cell r="K22">
            <v>0</v>
          </cell>
          <cell r="M22">
            <v>1.5179999999999998</v>
          </cell>
          <cell r="N22">
            <v>6.2219999999999995</v>
          </cell>
          <cell r="O22">
            <v>7.3307000000000002</v>
          </cell>
          <cell r="P22">
            <v>0</v>
          </cell>
          <cell r="Q22">
            <v>3.7338</v>
          </cell>
          <cell r="R22">
            <v>0</v>
          </cell>
          <cell r="S22">
            <v>0.26</v>
          </cell>
          <cell r="T22">
            <v>34.880000000000003</v>
          </cell>
          <cell r="U22">
            <v>9.0999999999999998E-2</v>
          </cell>
          <cell r="V22">
            <v>0</v>
          </cell>
          <cell r="W22">
            <v>4.2789999999999999</v>
          </cell>
          <cell r="Z22">
            <v>0.51390000000000002</v>
          </cell>
          <cell r="AF22">
            <v>51.0884</v>
          </cell>
        </row>
        <row r="23">
          <cell r="B23" t="str">
            <v>UF1樹脂</v>
          </cell>
          <cell r="C23" t="str">
            <v>CFT#10目標値</v>
          </cell>
          <cell r="D23">
            <v>0</v>
          </cell>
          <cell r="E23">
            <v>0</v>
          </cell>
          <cell r="F23">
            <v>0.56999999999999995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0.56999999999999995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</row>
        <row r="24">
          <cell r="C24" t="str">
            <v>CFT#10修正値</v>
          </cell>
          <cell r="D24">
            <v>0</v>
          </cell>
          <cell r="E24">
            <v>0</v>
          </cell>
          <cell r="F24">
            <v>0.56999999999999995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0.56999999999999995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C25" t="str">
            <v>製造計画値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Z25">
            <v>0</v>
          </cell>
          <cell r="AF25">
            <v>0</v>
          </cell>
        </row>
        <row r="26">
          <cell r="B26" t="str">
            <v>UF2鍛造</v>
          </cell>
          <cell r="C26" t="str">
            <v>CFT#10目標値</v>
          </cell>
          <cell r="D26">
            <v>0.16</v>
          </cell>
          <cell r="E26">
            <v>0</v>
          </cell>
          <cell r="F26">
            <v>0.39</v>
          </cell>
          <cell r="G26">
            <v>0</v>
          </cell>
          <cell r="H26">
            <v>0</v>
          </cell>
          <cell r="I26">
            <v>0.28000000000000003</v>
          </cell>
          <cell r="J26">
            <v>2.15</v>
          </cell>
          <cell r="K26">
            <v>0</v>
          </cell>
          <cell r="L26">
            <v>0</v>
          </cell>
          <cell r="M26">
            <v>0.05</v>
          </cell>
          <cell r="N26">
            <v>3.03</v>
          </cell>
          <cell r="O26">
            <v>1.4</v>
          </cell>
          <cell r="P26">
            <v>0</v>
          </cell>
          <cell r="Q26">
            <v>0</v>
          </cell>
          <cell r="R26">
            <v>4.88</v>
          </cell>
          <cell r="S26">
            <v>1.01</v>
          </cell>
          <cell r="T26">
            <v>11.17</v>
          </cell>
          <cell r="U26">
            <v>0.13</v>
          </cell>
          <cell r="V26">
            <v>0</v>
          </cell>
          <cell r="W26">
            <v>3.48</v>
          </cell>
          <cell r="X26">
            <v>0.48</v>
          </cell>
          <cell r="Y26">
            <v>0.28999999999999998</v>
          </cell>
          <cell r="Z26">
            <v>0.05</v>
          </cell>
          <cell r="AA26">
            <v>0.15</v>
          </cell>
          <cell r="AB26">
            <v>0</v>
          </cell>
          <cell r="AC26">
            <v>0.23</v>
          </cell>
          <cell r="AD26">
            <v>0</v>
          </cell>
          <cell r="AE26">
            <v>0</v>
          </cell>
          <cell r="AF26">
            <v>23.27</v>
          </cell>
        </row>
        <row r="27">
          <cell r="C27" t="str">
            <v>CFT#10修正値</v>
          </cell>
          <cell r="D27">
            <v>0.16</v>
          </cell>
          <cell r="E27">
            <v>0</v>
          </cell>
          <cell r="F27">
            <v>0.39</v>
          </cell>
          <cell r="G27">
            <v>0</v>
          </cell>
          <cell r="H27">
            <v>0</v>
          </cell>
          <cell r="I27">
            <v>0.28000000000000003</v>
          </cell>
          <cell r="J27">
            <v>2.15</v>
          </cell>
          <cell r="K27">
            <v>0</v>
          </cell>
          <cell r="L27">
            <v>0</v>
          </cell>
          <cell r="M27">
            <v>0.05</v>
          </cell>
          <cell r="N27">
            <v>3.03</v>
          </cell>
          <cell r="O27">
            <v>1.4</v>
          </cell>
          <cell r="P27">
            <v>0</v>
          </cell>
          <cell r="Q27">
            <v>0</v>
          </cell>
          <cell r="R27">
            <v>4.88</v>
          </cell>
          <cell r="S27">
            <v>4.4800000000000004</v>
          </cell>
          <cell r="T27">
            <v>15.88</v>
          </cell>
          <cell r="U27">
            <v>0.13</v>
          </cell>
          <cell r="V27">
            <v>0</v>
          </cell>
          <cell r="W27">
            <v>3.48</v>
          </cell>
          <cell r="X27">
            <v>0.48</v>
          </cell>
          <cell r="Y27">
            <v>0.28999999999999998</v>
          </cell>
          <cell r="Z27">
            <v>0.05</v>
          </cell>
          <cell r="AA27">
            <v>0.15</v>
          </cell>
          <cell r="AB27">
            <v>0</v>
          </cell>
          <cell r="AC27">
            <v>0.23</v>
          </cell>
          <cell r="AD27">
            <v>0</v>
          </cell>
          <cell r="AE27">
            <v>0</v>
          </cell>
          <cell r="AF27">
            <v>31.45</v>
          </cell>
        </row>
        <row r="28">
          <cell r="C28" t="str">
            <v>製造計画値</v>
          </cell>
          <cell r="D28">
            <v>0.16</v>
          </cell>
          <cell r="E28">
            <v>0</v>
          </cell>
          <cell r="F28">
            <v>0.4</v>
          </cell>
          <cell r="G28">
            <v>0</v>
          </cell>
          <cell r="H28">
            <v>0</v>
          </cell>
          <cell r="I28">
            <v>0.29199999999999998</v>
          </cell>
          <cell r="J28">
            <v>4.96</v>
          </cell>
          <cell r="K28">
            <v>0</v>
          </cell>
          <cell r="M28">
            <v>0.26899999999999996</v>
          </cell>
          <cell r="N28">
            <v>6.0810000000000004</v>
          </cell>
          <cell r="O28">
            <v>0.30649999999999999</v>
          </cell>
          <cell r="P28">
            <v>0</v>
          </cell>
          <cell r="Q28">
            <v>0</v>
          </cell>
          <cell r="R28">
            <v>12.957000000000001</v>
          </cell>
          <cell r="S28">
            <v>4.4800000000000004</v>
          </cell>
          <cell r="T28">
            <v>15.88</v>
          </cell>
          <cell r="U28">
            <v>0</v>
          </cell>
          <cell r="V28">
            <v>0</v>
          </cell>
          <cell r="W28">
            <v>3.0620000000000003</v>
          </cell>
          <cell r="Z28">
            <v>2.7E-2</v>
          </cell>
          <cell r="AF28">
            <v>36.712499999999999</v>
          </cell>
        </row>
        <row r="29">
          <cell r="B29" t="str">
            <v>UF2熱処理</v>
          </cell>
          <cell r="C29" t="str">
            <v>CFT#10目標値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0.56000000000000005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0.56000000000000005</v>
          </cell>
          <cell r="O29">
            <v>1.34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1.43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2.77</v>
          </cell>
        </row>
        <row r="30">
          <cell r="C30" t="str">
            <v>CFT#10修正値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0.56000000000000005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0.56000000000000005</v>
          </cell>
          <cell r="O30">
            <v>1.34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1.34</v>
          </cell>
        </row>
        <row r="31">
          <cell r="C31" t="str">
            <v>製造計画値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0.5625</v>
          </cell>
          <cell r="J31">
            <v>0</v>
          </cell>
          <cell r="K31">
            <v>0</v>
          </cell>
          <cell r="M31">
            <v>0</v>
          </cell>
          <cell r="N31">
            <v>0.5625</v>
          </cell>
          <cell r="O31">
            <v>0.86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Z31">
            <v>0</v>
          </cell>
          <cell r="AF31">
            <v>0.86</v>
          </cell>
        </row>
        <row r="32">
          <cell r="B32" t="str">
            <v>UF2触媒</v>
          </cell>
          <cell r="C32" t="str">
            <v>CFT#10目標値</v>
          </cell>
          <cell r="D32">
            <v>0</v>
          </cell>
          <cell r="E32">
            <v>0</v>
          </cell>
          <cell r="F32">
            <v>0.03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0.03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0.1</v>
          </cell>
          <cell r="V32">
            <v>0</v>
          </cell>
          <cell r="W32">
            <v>0.86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0.96</v>
          </cell>
        </row>
        <row r="33">
          <cell r="C33" t="str">
            <v>CFT#10修正値</v>
          </cell>
          <cell r="D33">
            <v>0</v>
          </cell>
          <cell r="E33">
            <v>0</v>
          </cell>
          <cell r="F33">
            <v>0.03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0.03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0.1</v>
          </cell>
          <cell r="V33">
            <v>0</v>
          </cell>
          <cell r="W33">
            <v>0.86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0.96</v>
          </cell>
        </row>
        <row r="34">
          <cell r="C34" t="str">
            <v>製造計画値</v>
          </cell>
          <cell r="D34">
            <v>0</v>
          </cell>
          <cell r="E34">
            <v>0</v>
          </cell>
          <cell r="F34">
            <v>0.45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M34">
            <v>0.04</v>
          </cell>
          <cell r="N34">
            <v>0.49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Z34">
            <v>0</v>
          </cell>
          <cell r="AF34">
            <v>0</v>
          </cell>
        </row>
        <row r="35">
          <cell r="B35" t="str">
            <v>UF2溶接</v>
          </cell>
          <cell r="C35" t="str">
            <v>CFT#10目標値</v>
          </cell>
          <cell r="D35">
            <v>1.22</v>
          </cell>
          <cell r="E35">
            <v>0</v>
          </cell>
          <cell r="F35">
            <v>0.37</v>
          </cell>
          <cell r="G35">
            <v>0.46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2.0499999999999998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1.22</v>
          </cell>
          <cell r="V35">
            <v>0</v>
          </cell>
          <cell r="W35">
            <v>0.89</v>
          </cell>
          <cell r="X35">
            <v>0.1</v>
          </cell>
          <cell r="Y35">
            <v>4</v>
          </cell>
          <cell r="Z35">
            <v>0</v>
          </cell>
          <cell r="AA35">
            <v>0</v>
          </cell>
          <cell r="AB35">
            <v>1.17</v>
          </cell>
          <cell r="AC35">
            <v>0</v>
          </cell>
          <cell r="AD35">
            <v>0</v>
          </cell>
          <cell r="AE35">
            <v>0</v>
          </cell>
          <cell r="AF35">
            <v>7.38</v>
          </cell>
        </row>
        <row r="36">
          <cell r="C36" t="str">
            <v>CFT#10修正値</v>
          </cell>
          <cell r="D36">
            <v>1.22</v>
          </cell>
          <cell r="E36">
            <v>0</v>
          </cell>
          <cell r="F36">
            <v>0.37</v>
          </cell>
          <cell r="G36">
            <v>0.46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2.0499999999999998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1.22</v>
          </cell>
          <cell r="V36">
            <v>0</v>
          </cell>
          <cell r="W36">
            <v>0.89</v>
          </cell>
          <cell r="X36">
            <v>0.1</v>
          </cell>
          <cell r="Y36">
            <v>4</v>
          </cell>
          <cell r="Z36">
            <v>0</v>
          </cell>
          <cell r="AA36">
            <v>0</v>
          </cell>
          <cell r="AB36">
            <v>1.17</v>
          </cell>
          <cell r="AC36">
            <v>0</v>
          </cell>
          <cell r="AD36">
            <v>0</v>
          </cell>
          <cell r="AE36">
            <v>0</v>
          </cell>
          <cell r="AF36">
            <v>7.38</v>
          </cell>
        </row>
        <row r="37">
          <cell r="C37" t="str">
            <v>製造計画値</v>
          </cell>
          <cell r="D37">
            <v>1.03</v>
          </cell>
          <cell r="E37">
            <v>0</v>
          </cell>
          <cell r="F37">
            <v>0.26</v>
          </cell>
          <cell r="G37">
            <v>0.56899999999999995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M37">
            <v>0.77249999999999996</v>
          </cell>
          <cell r="N37">
            <v>2.6315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1.0920000000000001</v>
          </cell>
          <cell r="V37">
            <v>0.61899999999999999</v>
          </cell>
          <cell r="W37">
            <v>1.39</v>
          </cell>
          <cell r="Z37">
            <v>0</v>
          </cell>
          <cell r="AF37">
            <v>3.101</v>
          </cell>
        </row>
        <row r="38">
          <cell r="B38" t="str">
            <v>UF2ﾌﾟﾚｽ</v>
          </cell>
          <cell r="C38" t="str">
            <v>CFT#10目標値</v>
          </cell>
          <cell r="D38">
            <v>4.29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0.86</v>
          </cell>
          <cell r="L38">
            <v>0</v>
          </cell>
          <cell r="M38">
            <v>0</v>
          </cell>
          <cell r="N38">
            <v>5.15</v>
          </cell>
          <cell r="O38">
            <v>2.9605000000000001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0.19</v>
          </cell>
          <cell r="Y38">
            <v>7.46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10.6105</v>
          </cell>
        </row>
        <row r="39">
          <cell r="C39" t="str">
            <v>CFT#10修正値</v>
          </cell>
          <cell r="D39">
            <v>4.29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0.86</v>
          </cell>
          <cell r="L39">
            <v>0</v>
          </cell>
          <cell r="M39">
            <v>0</v>
          </cell>
          <cell r="N39">
            <v>5.15</v>
          </cell>
          <cell r="O39">
            <v>2.9605000000000001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0.19</v>
          </cell>
          <cell r="Y39">
            <v>7.46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10.6105</v>
          </cell>
        </row>
        <row r="40">
          <cell r="C40" t="str">
            <v>製造計画値</v>
          </cell>
          <cell r="D40">
            <v>4.29</v>
          </cell>
          <cell r="E40">
            <v>0</v>
          </cell>
          <cell r="F40">
            <v>0</v>
          </cell>
          <cell r="G40">
            <v>0.05</v>
          </cell>
          <cell r="H40">
            <v>0</v>
          </cell>
          <cell r="I40">
            <v>0</v>
          </cell>
          <cell r="J40">
            <v>0</v>
          </cell>
          <cell r="K40">
            <v>0.33700000000000002</v>
          </cell>
          <cell r="M40">
            <v>0</v>
          </cell>
          <cell r="N40">
            <v>4.6769999999999996</v>
          </cell>
          <cell r="O40">
            <v>3.1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0.25700000000000001</v>
          </cell>
          <cell r="V40">
            <v>0</v>
          </cell>
          <cell r="W40">
            <v>1.2949999999999999</v>
          </cell>
          <cell r="Z40">
            <v>0</v>
          </cell>
          <cell r="AF40">
            <v>4.6520000000000001</v>
          </cell>
        </row>
        <row r="41">
          <cell r="B41" t="str">
            <v>予備費</v>
          </cell>
          <cell r="C41" t="str">
            <v>CFT#10目標値</v>
          </cell>
          <cell r="D41">
            <v>0.28999999999999998</v>
          </cell>
          <cell r="E41">
            <v>0.09</v>
          </cell>
          <cell r="F41">
            <v>0.81</v>
          </cell>
          <cell r="G41">
            <v>0.06</v>
          </cell>
          <cell r="H41">
            <v>0</v>
          </cell>
          <cell r="I41">
            <v>1</v>
          </cell>
          <cell r="J41">
            <v>7.0000000000000007E-2</v>
          </cell>
          <cell r="K41">
            <v>1.2999999999999999E-2</v>
          </cell>
          <cell r="L41">
            <v>0</v>
          </cell>
          <cell r="M41">
            <v>14.28</v>
          </cell>
          <cell r="N41">
            <v>16.613</v>
          </cell>
          <cell r="O41">
            <v>1.3127</v>
          </cell>
          <cell r="P41">
            <v>0</v>
          </cell>
          <cell r="Q41">
            <v>0.42059999999999997</v>
          </cell>
          <cell r="R41">
            <v>7.3200000000000001E-2</v>
          </cell>
          <cell r="S41">
            <v>0.03</v>
          </cell>
          <cell r="T41">
            <v>2.92</v>
          </cell>
          <cell r="U41">
            <v>6.3E-2</v>
          </cell>
          <cell r="V41">
            <v>2.2499999999999999E-2</v>
          </cell>
          <cell r="W41">
            <v>0.41</v>
          </cell>
          <cell r="X41">
            <v>7.0000000000000007E-2</v>
          </cell>
          <cell r="Y41">
            <v>1.32</v>
          </cell>
          <cell r="Z41">
            <v>6.2300000000000001E-2</v>
          </cell>
          <cell r="AA41">
            <v>0.18</v>
          </cell>
          <cell r="AB41">
            <v>2.44</v>
          </cell>
          <cell r="AC41">
            <v>0.95</v>
          </cell>
          <cell r="AD41">
            <v>0</v>
          </cell>
          <cell r="AE41">
            <v>14.3</v>
          </cell>
          <cell r="AF41">
            <v>24.574300000000001</v>
          </cell>
        </row>
        <row r="42">
          <cell r="C42" t="str">
            <v>CFT#10修正値</v>
          </cell>
          <cell r="D42">
            <v>0.28999999999999998</v>
          </cell>
          <cell r="E42">
            <v>0.09</v>
          </cell>
          <cell r="F42">
            <v>0.81</v>
          </cell>
          <cell r="G42">
            <v>0.06</v>
          </cell>
          <cell r="H42">
            <v>0</v>
          </cell>
          <cell r="I42">
            <v>1</v>
          </cell>
          <cell r="J42">
            <v>7.0000000000000007E-2</v>
          </cell>
          <cell r="K42">
            <v>1.2999999999999999E-2</v>
          </cell>
          <cell r="L42">
            <v>0</v>
          </cell>
          <cell r="M42">
            <v>14.28</v>
          </cell>
          <cell r="N42">
            <v>16.613</v>
          </cell>
          <cell r="O42">
            <v>1.3127</v>
          </cell>
          <cell r="P42">
            <v>0</v>
          </cell>
          <cell r="Q42">
            <v>0.42059999999999997</v>
          </cell>
          <cell r="R42">
            <v>7.3200000000000001E-2</v>
          </cell>
          <cell r="S42">
            <v>0.12</v>
          </cell>
          <cell r="T42">
            <v>3.78</v>
          </cell>
          <cell r="U42">
            <v>6.3E-2</v>
          </cell>
          <cell r="V42">
            <v>2.2499999999999999E-2</v>
          </cell>
          <cell r="W42">
            <v>0.41</v>
          </cell>
          <cell r="X42">
            <v>7.0000000000000007E-2</v>
          </cell>
          <cell r="Y42">
            <v>1.32</v>
          </cell>
          <cell r="Z42">
            <v>6.2300000000000001E-2</v>
          </cell>
          <cell r="AA42">
            <v>0.18</v>
          </cell>
          <cell r="AB42">
            <v>2.44</v>
          </cell>
          <cell r="AC42">
            <v>0.95</v>
          </cell>
          <cell r="AD42">
            <v>0</v>
          </cell>
          <cell r="AE42">
            <v>14.3</v>
          </cell>
          <cell r="AF42">
            <v>25.5243</v>
          </cell>
        </row>
        <row r="43">
          <cell r="C43" t="str">
            <v>製造計画値</v>
          </cell>
          <cell r="D43">
            <v>0.28000000000000003</v>
          </cell>
          <cell r="E43">
            <v>0.05</v>
          </cell>
          <cell r="F43">
            <v>0.2</v>
          </cell>
          <cell r="G43">
            <v>6.6699999999999995E-2</v>
          </cell>
          <cell r="H43">
            <v>0</v>
          </cell>
          <cell r="I43">
            <v>0.18820000000000001</v>
          </cell>
          <cell r="J43">
            <v>0.25</v>
          </cell>
          <cell r="K43">
            <v>5.0000000000000001E-3</v>
          </cell>
          <cell r="M43">
            <v>0.15359999999999999</v>
          </cell>
          <cell r="N43">
            <v>1.1934999999999998</v>
          </cell>
          <cell r="O43">
            <v>1.0386</v>
          </cell>
          <cell r="P43">
            <v>0</v>
          </cell>
          <cell r="Q43">
            <v>0.1087</v>
          </cell>
          <cell r="R43">
            <v>0.2223</v>
          </cell>
          <cell r="S43">
            <v>0.12</v>
          </cell>
          <cell r="T43">
            <v>2.78</v>
          </cell>
          <cell r="U43">
            <v>7.3200000000000001E-2</v>
          </cell>
          <cell r="V43">
            <v>7.6399999999999996E-2</v>
          </cell>
          <cell r="W43">
            <v>0.45689999999999997</v>
          </cell>
          <cell r="Z43">
            <v>5.28E-2</v>
          </cell>
          <cell r="AF43">
            <v>4.9288999999999996</v>
          </cell>
        </row>
        <row r="44">
          <cell r="B44" t="str">
            <v>NML合計</v>
          </cell>
          <cell r="C44" t="str">
            <v>CFT#10目標値</v>
          </cell>
          <cell r="D44">
            <v>15.29</v>
          </cell>
          <cell r="E44">
            <v>1.87</v>
          </cell>
          <cell r="F44">
            <v>11</v>
          </cell>
          <cell r="G44">
            <v>2.19</v>
          </cell>
          <cell r="H44">
            <v>0</v>
          </cell>
          <cell r="I44">
            <v>11.5</v>
          </cell>
          <cell r="J44">
            <v>4.68</v>
          </cell>
          <cell r="K44">
            <v>0.873</v>
          </cell>
          <cell r="L44">
            <v>0</v>
          </cell>
          <cell r="M44">
            <v>16.8</v>
          </cell>
          <cell r="N44">
            <v>64.203000000000003</v>
          </cell>
          <cell r="O44">
            <v>71.313200000000009</v>
          </cell>
          <cell r="P44">
            <v>0</v>
          </cell>
          <cell r="Q44">
            <v>28.460599999999999</v>
          </cell>
          <cell r="R44">
            <v>4.9531999999999998</v>
          </cell>
          <cell r="S44">
            <v>1.7</v>
          </cell>
          <cell r="T44">
            <v>165.29999999999998</v>
          </cell>
          <cell r="U44">
            <v>2.2429999999999999</v>
          </cell>
          <cell r="V44">
            <v>0.77249999999999996</v>
          </cell>
          <cell r="W44">
            <v>18.5</v>
          </cell>
          <cell r="X44">
            <v>11.7</v>
          </cell>
          <cell r="Y44">
            <v>19</v>
          </cell>
          <cell r="Z44">
            <v>4.2022999999999993</v>
          </cell>
          <cell r="AA44">
            <v>7.0000000000000009</v>
          </cell>
          <cell r="AB44">
            <v>6.3</v>
          </cell>
          <cell r="AC44">
            <v>2.1</v>
          </cell>
          <cell r="AD44">
            <v>0</v>
          </cell>
          <cell r="AE44">
            <v>14.3</v>
          </cell>
          <cell r="AF44">
            <v>357.84479999999996</v>
          </cell>
        </row>
        <row r="45">
          <cell r="C45" t="str">
            <v>CFT#10修正値</v>
          </cell>
          <cell r="D45">
            <v>15.29</v>
          </cell>
          <cell r="E45">
            <v>1.87</v>
          </cell>
          <cell r="F45">
            <v>11</v>
          </cell>
          <cell r="G45">
            <v>2.19</v>
          </cell>
          <cell r="H45">
            <v>0</v>
          </cell>
          <cell r="I45">
            <v>11.5</v>
          </cell>
          <cell r="J45">
            <v>4.68</v>
          </cell>
          <cell r="K45">
            <v>0.873</v>
          </cell>
          <cell r="L45">
            <v>0</v>
          </cell>
          <cell r="M45">
            <v>16.8</v>
          </cell>
          <cell r="N45">
            <v>64.203000000000003</v>
          </cell>
          <cell r="O45">
            <v>71.313200000000009</v>
          </cell>
          <cell r="P45">
            <v>0</v>
          </cell>
          <cell r="Q45">
            <v>28.460599999999999</v>
          </cell>
          <cell r="R45">
            <v>15.7532</v>
          </cell>
          <cell r="S45">
            <v>8.06</v>
          </cell>
          <cell r="T45">
            <v>189.32999999999998</v>
          </cell>
          <cell r="U45">
            <v>2.2429999999999999</v>
          </cell>
          <cell r="V45">
            <v>0.77249999999999996</v>
          </cell>
          <cell r="W45">
            <v>18.5</v>
          </cell>
          <cell r="X45">
            <v>11.7</v>
          </cell>
          <cell r="Y45">
            <v>19</v>
          </cell>
          <cell r="Z45">
            <v>4.2022999999999993</v>
          </cell>
          <cell r="AA45">
            <v>7.0000000000000009</v>
          </cell>
          <cell r="AB45">
            <v>6.3</v>
          </cell>
          <cell r="AC45">
            <v>2.1</v>
          </cell>
          <cell r="AD45">
            <v>0</v>
          </cell>
          <cell r="AE45">
            <v>14.3</v>
          </cell>
          <cell r="AF45">
            <v>388.23479999999995</v>
          </cell>
        </row>
        <row r="46">
          <cell r="C46" t="str">
            <v>製造計画値</v>
          </cell>
          <cell r="D46">
            <v>14.4</v>
          </cell>
          <cell r="E46">
            <v>1.82</v>
          </cell>
          <cell r="F46">
            <v>9.7899999999999991</v>
          </cell>
          <cell r="G46">
            <v>2.2896999999999998</v>
          </cell>
          <cell r="H46">
            <v>0</v>
          </cell>
          <cell r="I46">
            <v>9.2092999999999989</v>
          </cell>
          <cell r="J46">
            <v>16.7</v>
          </cell>
          <cell r="K46">
            <v>0.34200000000000003</v>
          </cell>
          <cell r="L46">
            <v>0</v>
          </cell>
          <cell r="M46">
            <v>8.9034000000000013</v>
          </cell>
          <cell r="N46">
            <v>63.454400000000007</v>
          </cell>
          <cell r="O46">
            <v>53.412399999999998</v>
          </cell>
          <cell r="P46">
            <v>0</v>
          </cell>
          <cell r="Q46">
            <v>7.3532999999999999</v>
          </cell>
          <cell r="R46">
            <v>15.045300000000001</v>
          </cell>
          <cell r="S46">
            <v>8.06</v>
          </cell>
          <cell r="T46">
            <v>188.32999999999998</v>
          </cell>
          <cell r="U46">
            <v>2.5117000000000003</v>
          </cell>
          <cell r="V46">
            <v>2.6234000000000002</v>
          </cell>
          <cell r="W46">
            <v>17.6065</v>
          </cell>
          <cell r="X46">
            <v>0</v>
          </cell>
          <cell r="Y46">
            <v>0</v>
          </cell>
          <cell r="Z46">
            <v>3.5757000000000003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298.51830000000001</v>
          </cell>
        </row>
        <row r="47">
          <cell r="B47" t="str">
            <v>日産工機</v>
          </cell>
          <cell r="C47" t="str">
            <v>CFT#10目標値</v>
          </cell>
          <cell r="D47">
            <v>1</v>
          </cell>
          <cell r="E47">
            <v>0</v>
          </cell>
          <cell r="F47">
            <v>0.6</v>
          </cell>
          <cell r="G47">
            <v>0</v>
          </cell>
          <cell r="H47">
            <v>0</v>
          </cell>
          <cell r="I47">
            <v>0</v>
          </cell>
          <cell r="J47">
            <v>14.87</v>
          </cell>
          <cell r="K47">
            <v>0</v>
          </cell>
          <cell r="L47">
            <v>0</v>
          </cell>
          <cell r="M47">
            <v>0</v>
          </cell>
          <cell r="N47">
            <v>16.47</v>
          </cell>
          <cell r="O47">
            <v>11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33.299999999999997</v>
          </cell>
          <cell r="U47">
            <v>0</v>
          </cell>
          <cell r="V47">
            <v>0</v>
          </cell>
          <cell r="W47">
            <v>1.1000000000000001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45.4</v>
          </cell>
        </row>
        <row r="48">
          <cell r="C48" t="str">
            <v>CFT#10修正値</v>
          </cell>
          <cell r="D48">
            <v>1</v>
          </cell>
          <cell r="E48">
            <v>0</v>
          </cell>
          <cell r="F48">
            <v>0.6</v>
          </cell>
          <cell r="G48">
            <v>0</v>
          </cell>
          <cell r="H48">
            <v>0</v>
          </cell>
          <cell r="I48">
            <v>0</v>
          </cell>
          <cell r="J48">
            <v>14.87</v>
          </cell>
          <cell r="K48">
            <v>0</v>
          </cell>
          <cell r="L48">
            <v>0</v>
          </cell>
          <cell r="M48">
            <v>0</v>
          </cell>
          <cell r="N48">
            <v>16.47</v>
          </cell>
          <cell r="O48">
            <v>11</v>
          </cell>
          <cell r="P48">
            <v>0</v>
          </cell>
          <cell r="Q48">
            <v>0</v>
          </cell>
          <cell r="R48">
            <v>0</v>
          </cell>
          <cell r="S48">
            <v>6.26</v>
          </cell>
          <cell r="T48">
            <v>19.34</v>
          </cell>
          <cell r="U48">
            <v>0</v>
          </cell>
          <cell r="V48">
            <v>0</v>
          </cell>
          <cell r="W48">
            <v>1.1000000000000001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37.699999999999996</v>
          </cell>
        </row>
        <row r="49">
          <cell r="C49" t="str">
            <v>製造計画値</v>
          </cell>
          <cell r="D49">
            <v>0.98</v>
          </cell>
          <cell r="E49">
            <v>0</v>
          </cell>
          <cell r="F49">
            <v>0.56000000000000005</v>
          </cell>
          <cell r="G49">
            <v>0</v>
          </cell>
          <cell r="H49">
            <v>0</v>
          </cell>
          <cell r="I49">
            <v>0</v>
          </cell>
          <cell r="J49">
            <v>4.16</v>
          </cell>
          <cell r="K49">
            <v>0</v>
          </cell>
          <cell r="M49">
            <v>0.67500000000000004</v>
          </cell>
          <cell r="N49">
            <v>6.375</v>
          </cell>
          <cell r="O49">
            <v>6.484</v>
          </cell>
          <cell r="P49">
            <v>0</v>
          </cell>
          <cell r="Q49">
            <v>0</v>
          </cell>
          <cell r="R49">
            <v>7.875</v>
          </cell>
          <cell r="S49">
            <v>6.26</v>
          </cell>
          <cell r="T49">
            <v>19.34</v>
          </cell>
          <cell r="U49">
            <v>0</v>
          </cell>
          <cell r="V49">
            <v>0</v>
          </cell>
          <cell r="W49">
            <v>1.2350000000000001</v>
          </cell>
          <cell r="Z49">
            <v>0</v>
          </cell>
          <cell r="AF49">
            <v>41.194000000000003</v>
          </cell>
        </row>
        <row r="50">
          <cell r="B50" t="str">
            <v>愛知機械</v>
          </cell>
          <cell r="C50" t="str">
            <v>CFT#10目標値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6.4</v>
          </cell>
          <cell r="M50">
            <v>36</v>
          </cell>
          <cell r="N50">
            <v>42.4</v>
          </cell>
          <cell r="O50">
            <v>0</v>
          </cell>
          <cell r="P50">
            <v>86.7</v>
          </cell>
          <cell r="Q50">
            <v>0</v>
          </cell>
          <cell r="R50">
            <v>0</v>
          </cell>
          <cell r="S50">
            <v>67.900000000000006</v>
          </cell>
          <cell r="T50">
            <v>0</v>
          </cell>
          <cell r="U50">
            <v>7.8</v>
          </cell>
          <cell r="V50">
            <v>0</v>
          </cell>
          <cell r="W50">
            <v>0</v>
          </cell>
          <cell r="X50">
            <v>5.3</v>
          </cell>
          <cell r="Y50">
            <v>0</v>
          </cell>
          <cell r="Z50">
            <v>0</v>
          </cell>
          <cell r="AA50">
            <v>35.4</v>
          </cell>
          <cell r="AB50">
            <v>0</v>
          </cell>
          <cell r="AC50">
            <v>0</v>
          </cell>
          <cell r="AD50">
            <v>6.9</v>
          </cell>
          <cell r="AE50">
            <v>0.3</v>
          </cell>
          <cell r="AF50">
            <v>210.30000000000007</v>
          </cell>
        </row>
        <row r="51">
          <cell r="C51" t="str">
            <v>CFT#10修正値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6.4</v>
          </cell>
          <cell r="M51">
            <v>36</v>
          </cell>
          <cell r="N51">
            <v>42.4</v>
          </cell>
          <cell r="O51">
            <v>0</v>
          </cell>
          <cell r="P51">
            <v>29.2</v>
          </cell>
          <cell r="Q51">
            <v>0</v>
          </cell>
          <cell r="R51">
            <v>0</v>
          </cell>
          <cell r="S51">
            <v>122.85</v>
          </cell>
          <cell r="T51">
            <v>0</v>
          </cell>
          <cell r="U51">
            <v>7.8</v>
          </cell>
          <cell r="V51">
            <v>0</v>
          </cell>
          <cell r="W51">
            <v>0</v>
          </cell>
          <cell r="X51">
            <v>5.3</v>
          </cell>
          <cell r="Y51">
            <v>0</v>
          </cell>
          <cell r="Z51">
            <v>0</v>
          </cell>
          <cell r="AA51">
            <v>35.4</v>
          </cell>
          <cell r="AB51">
            <v>0</v>
          </cell>
          <cell r="AC51">
            <v>0</v>
          </cell>
          <cell r="AD51">
            <v>6.9</v>
          </cell>
          <cell r="AE51">
            <v>0.3</v>
          </cell>
          <cell r="AF51">
            <v>207.75000000000003</v>
          </cell>
        </row>
        <row r="52">
          <cell r="C52" t="str">
            <v>製造計画値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M52">
            <v>8.4809999999999999</v>
          </cell>
          <cell r="N52">
            <v>8.4809999999999999</v>
          </cell>
          <cell r="O52">
            <v>3.51</v>
          </cell>
          <cell r="P52">
            <v>10.01</v>
          </cell>
          <cell r="Q52">
            <v>0</v>
          </cell>
          <cell r="R52">
            <v>0</v>
          </cell>
          <cell r="S52">
            <v>111.98</v>
          </cell>
          <cell r="T52">
            <v>0</v>
          </cell>
          <cell r="U52">
            <v>0</v>
          </cell>
          <cell r="V52">
            <v>0</v>
          </cell>
          <cell r="W52">
            <v>2.5009999999999999</v>
          </cell>
          <cell r="Z52">
            <v>0</v>
          </cell>
          <cell r="AF52">
            <v>128.001</v>
          </cell>
        </row>
        <row r="53">
          <cell r="B53" t="str">
            <v>ＪＴＴ</v>
          </cell>
          <cell r="C53" t="str">
            <v>CFT#10目標値</v>
          </cell>
          <cell r="D53">
            <v>15.82</v>
          </cell>
          <cell r="E53">
            <v>0</v>
          </cell>
          <cell r="F53">
            <v>0.8</v>
          </cell>
          <cell r="G53">
            <v>1.5</v>
          </cell>
          <cell r="H53">
            <v>0</v>
          </cell>
          <cell r="I53">
            <v>1.018</v>
          </cell>
          <cell r="J53">
            <v>0</v>
          </cell>
          <cell r="K53">
            <v>106.22</v>
          </cell>
          <cell r="L53">
            <v>5.7</v>
          </cell>
          <cell r="M53">
            <v>5.0999999999999996</v>
          </cell>
          <cell r="N53">
            <v>136.15799999999999</v>
          </cell>
          <cell r="O53">
            <v>90.48</v>
          </cell>
          <cell r="P53">
            <v>1.3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9.8332999999999995</v>
          </cell>
          <cell r="V53">
            <v>0.2903</v>
          </cell>
          <cell r="W53">
            <v>0</v>
          </cell>
          <cell r="X53">
            <v>14.8</v>
          </cell>
          <cell r="Y53">
            <v>0</v>
          </cell>
          <cell r="Z53">
            <v>133.4</v>
          </cell>
          <cell r="AA53">
            <v>15.4</v>
          </cell>
          <cell r="AB53">
            <v>0</v>
          </cell>
          <cell r="AC53">
            <v>0</v>
          </cell>
          <cell r="AD53">
            <v>0</v>
          </cell>
          <cell r="AE53">
            <v>2.5</v>
          </cell>
          <cell r="AF53">
            <v>268.00360000000001</v>
          </cell>
        </row>
        <row r="54">
          <cell r="C54" t="str">
            <v>CFT#10修正値</v>
          </cell>
          <cell r="D54">
            <v>15.82</v>
          </cell>
          <cell r="E54">
            <v>0</v>
          </cell>
          <cell r="F54">
            <v>0.8</v>
          </cell>
          <cell r="G54">
            <v>1.5</v>
          </cell>
          <cell r="H54">
            <v>0</v>
          </cell>
          <cell r="I54">
            <v>1.018</v>
          </cell>
          <cell r="J54">
            <v>0</v>
          </cell>
          <cell r="K54">
            <v>106.22</v>
          </cell>
          <cell r="L54">
            <v>5.7</v>
          </cell>
          <cell r="M54">
            <v>5.0999999999999996</v>
          </cell>
          <cell r="N54">
            <v>136.15799999999999</v>
          </cell>
          <cell r="O54">
            <v>90.48</v>
          </cell>
          <cell r="P54">
            <v>1.3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9.8332999999999995</v>
          </cell>
          <cell r="V54">
            <v>0.2903</v>
          </cell>
          <cell r="W54">
            <v>0</v>
          </cell>
          <cell r="X54">
            <v>14.8</v>
          </cell>
          <cell r="Y54">
            <v>0</v>
          </cell>
          <cell r="Z54">
            <v>133.4</v>
          </cell>
          <cell r="AA54">
            <v>15.4</v>
          </cell>
          <cell r="AB54">
            <v>0</v>
          </cell>
          <cell r="AC54">
            <v>0</v>
          </cell>
          <cell r="AD54">
            <v>0</v>
          </cell>
          <cell r="AE54">
            <v>2.5</v>
          </cell>
          <cell r="AF54">
            <v>268.00360000000001</v>
          </cell>
        </row>
        <row r="55">
          <cell r="C55" t="str">
            <v>製造計画値</v>
          </cell>
          <cell r="D55">
            <v>15.82</v>
          </cell>
          <cell r="E55">
            <v>0</v>
          </cell>
          <cell r="F55">
            <v>0.92</v>
          </cell>
          <cell r="G55">
            <v>1.5208999999999999</v>
          </cell>
          <cell r="H55">
            <v>0</v>
          </cell>
          <cell r="I55">
            <v>0.71</v>
          </cell>
          <cell r="J55">
            <v>0</v>
          </cell>
          <cell r="K55">
            <v>95.57</v>
          </cell>
          <cell r="M55">
            <v>8.793000000000001</v>
          </cell>
          <cell r="N55">
            <v>123.3339</v>
          </cell>
          <cell r="O55">
            <v>85.8</v>
          </cell>
          <cell r="P55">
            <v>0.49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18.491800000000001</v>
          </cell>
          <cell r="V55">
            <v>3.9712999999999998</v>
          </cell>
          <cell r="W55">
            <v>1.7726</v>
          </cell>
          <cell r="Z55">
            <v>121.54006</v>
          </cell>
          <cell r="AF55">
            <v>232.06575999999998</v>
          </cell>
        </row>
        <row r="56">
          <cell r="B56" t="str">
            <v>NML＋</v>
          </cell>
          <cell r="C56" t="str">
            <v>CFT#10目標値</v>
          </cell>
          <cell r="D56">
            <v>32.11</v>
          </cell>
          <cell r="E56">
            <v>1.87</v>
          </cell>
          <cell r="F56">
            <v>12.4</v>
          </cell>
          <cell r="G56">
            <v>3.69</v>
          </cell>
          <cell r="H56">
            <v>0</v>
          </cell>
          <cell r="I56">
            <v>12.518000000000001</v>
          </cell>
          <cell r="J56">
            <v>19.549999999999997</v>
          </cell>
          <cell r="K56">
            <v>107.093</v>
          </cell>
          <cell r="L56">
            <v>12.100000000000001</v>
          </cell>
          <cell r="M56">
            <v>57.9</v>
          </cell>
          <cell r="N56">
            <v>259.23099999999999</v>
          </cell>
          <cell r="O56">
            <v>172.79320000000001</v>
          </cell>
          <cell r="P56">
            <v>88</v>
          </cell>
          <cell r="Q56">
            <v>28.460599999999999</v>
          </cell>
          <cell r="R56">
            <v>4.9531999999999998</v>
          </cell>
          <cell r="S56">
            <v>69.600000000000009</v>
          </cell>
          <cell r="T56">
            <v>198.59999999999997</v>
          </cell>
          <cell r="U56">
            <v>19.876300000000001</v>
          </cell>
          <cell r="V56">
            <v>1.0628</v>
          </cell>
          <cell r="W56">
            <v>19.600000000000001</v>
          </cell>
          <cell r="X56">
            <v>31.8</v>
          </cell>
          <cell r="Y56">
            <v>19</v>
          </cell>
          <cell r="Z56">
            <v>137.60230000000001</v>
          </cell>
          <cell r="AA56">
            <v>57.8</v>
          </cell>
          <cell r="AB56">
            <v>6.3</v>
          </cell>
          <cell r="AC56">
            <v>2.1</v>
          </cell>
          <cell r="AD56">
            <v>6.9</v>
          </cell>
          <cell r="AE56">
            <v>17.100000000000001</v>
          </cell>
          <cell r="AF56">
            <v>881.54840000000002</v>
          </cell>
        </row>
        <row r="57">
          <cell r="B57" t="str">
            <v>国内３社</v>
          </cell>
          <cell r="C57" t="str">
            <v>CFT#10修正値</v>
          </cell>
          <cell r="D57">
            <v>32.11</v>
          </cell>
          <cell r="E57">
            <v>1.87</v>
          </cell>
          <cell r="F57">
            <v>12.4</v>
          </cell>
          <cell r="G57">
            <v>3.69</v>
          </cell>
          <cell r="H57">
            <v>0</v>
          </cell>
          <cell r="I57">
            <v>12.518000000000001</v>
          </cell>
          <cell r="J57">
            <v>19.549999999999997</v>
          </cell>
          <cell r="K57">
            <v>107.093</v>
          </cell>
          <cell r="L57">
            <v>12.100000000000001</v>
          </cell>
          <cell r="M57">
            <v>57.9</v>
          </cell>
          <cell r="N57">
            <v>259.23099999999999</v>
          </cell>
          <cell r="O57">
            <v>172.79320000000001</v>
          </cell>
          <cell r="P57">
            <v>30.5</v>
          </cell>
          <cell r="Q57">
            <v>28.460599999999999</v>
          </cell>
          <cell r="R57">
            <v>15.7532</v>
          </cell>
          <cell r="S57">
            <v>137.16999999999999</v>
          </cell>
          <cell r="T57">
            <v>208.67</v>
          </cell>
          <cell r="U57">
            <v>19.876300000000001</v>
          </cell>
          <cell r="V57">
            <v>1.0628</v>
          </cell>
          <cell r="W57">
            <v>19.600000000000001</v>
          </cell>
          <cell r="X57">
            <v>31.8</v>
          </cell>
          <cell r="Y57">
            <v>19</v>
          </cell>
          <cell r="Z57">
            <v>137.60230000000001</v>
          </cell>
          <cell r="AA57">
            <v>57.8</v>
          </cell>
          <cell r="AB57">
            <v>6.3</v>
          </cell>
          <cell r="AC57">
            <v>2.1</v>
          </cell>
          <cell r="AD57">
            <v>6.9</v>
          </cell>
          <cell r="AE57">
            <v>17.100000000000001</v>
          </cell>
          <cell r="AF57">
            <v>901.6884</v>
          </cell>
        </row>
        <row r="58">
          <cell r="B58" t="str">
            <v>合計</v>
          </cell>
          <cell r="C58" t="str">
            <v>製造計画値</v>
          </cell>
          <cell r="D58">
            <v>31.200000000000003</v>
          </cell>
          <cell r="E58">
            <v>1.82</v>
          </cell>
          <cell r="F58">
            <v>11.27</v>
          </cell>
          <cell r="G58">
            <v>3.8106</v>
          </cell>
          <cell r="H58">
            <v>0</v>
          </cell>
          <cell r="I58">
            <v>9.9192999999999998</v>
          </cell>
          <cell r="J58">
            <v>20.86</v>
          </cell>
          <cell r="K58">
            <v>95.911999999999992</v>
          </cell>
          <cell r="L58">
            <v>0</v>
          </cell>
          <cell r="M58">
            <v>26.852400000000003</v>
          </cell>
          <cell r="N58">
            <v>201.64429999999999</v>
          </cell>
          <cell r="O58">
            <v>149.2064</v>
          </cell>
          <cell r="P58">
            <v>10.5</v>
          </cell>
          <cell r="Q58">
            <v>7.3532999999999999</v>
          </cell>
          <cell r="R58">
            <v>22.920300000000001</v>
          </cell>
          <cell r="S58">
            <v>126.30000000000001</v>
          </cell>
          <cell r="T58">
            <v>207.67</v>
          </cell>
          <cell r="U58">
            <v>21.003500000000003</v>
          </cell>
          <cell r="V58">
            <v>6.5946999999999996</v>
          </cell>
          <cell r="W58">
            <v>23.115100000000002</v>
          </cell>
          <cell r="X58">
            <v>0</v>
          </cell>
          <cell r="Y58">
            <v>0</v>
          </cell>
          <cell r="Z58">
            <v>125.11575999999999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699.77905999999996</v>
          </cell>
        </row>
        <row r="59">
          <cell r="B59" t="str">
            <v>NNA</v>
          </cell>
          <cell r="C59" t="str">
            <v>CFT#10目標値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236.9</v>
          </cell>
          <cell r="K59">
            <v>0</v>
          </cell>
          <cell r="L59">
            <v>0</v>
          </cell>
          <cell r="M59">
            <v>0</v>
          </cell>
          <cell r="N59">
            <v>236.9</v>
          </cell>
          <cell r="O59">
            <v>0</v>
          </cell>
          <cell r="P59">
            <v>0</v>
          </cell>
          <cell r="Q59">
            <v>0</v>
          </cell>
          <cell r="R59">
            <v>80.8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80.8</v>
          </cell>
        </row>
        <row r="60">
          <cell r="C60" t="str">
            <v>CFT#10修正値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236.9</v>
          </cell>
          <cell r="K60">
            <v>0</v>
          </cell>
          <cell r="L60">
            <v>0</v>
          </cell>
          <cell r="M60">
            <v>0</v>
          </cell>
          <cell r="N60">
            <v>236.9</v>
          </cell>
          <cell r="O60">
            <v>0</v>
          </cell>
          <cell r="P60">
            <v>0</v>
          </cell>
          <cell r="Q60">
            <v>0</v>
          </cell>
          <cell r="R60">
            <v>134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134</v>
          </cell>
        </row>
        <row r="61">
          <cell r="C61" t="str">
            <v>製造計画値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199.05</v>
          </cell>
          <cell r="K61">
            <v>0</v>
          </cell>
          <cell r="M61">
            <v>0.78500000000000003</v>
          </cell>
          <cell r="N61">
            <v>199.83500000000001</v>
          </cell>
          <cell r="O61">
            <v>0</v>
          </cell>
          <cell r="P61">
            <v>0</v>
          </cell>
          <cell r="Q61">
            <v>7.8231000000000002</v>
          </cell>
          <cell r="R61">
            <v>124.0055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Z61">
            <v>0</v>
          </cell>
          <cell r="AF61">
            <v>131.82859999999999</v>
          </cell>
        </row>
        <row r="62">
          <cell r="B62" t="str">
            <v>NMEX</v>
          </cell>
          <cell r="C62" t="str">
            <v>CFT#10目標値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126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126</v>
          </cell>
        </row>
        <row r="63">
          <cell r="C63" t="str">
            <v>CFT#10修正値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48.36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48.36</v>
          </cell>
        </row>
        <row r="64">
          <cell r="C64" t="str">
            <v>製造計画値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48.36</v>
          </cell>
          <cell r="U64">
            <v>0</v>
          </cell>
          <cell r="V64">
            <v>0</v>
          </cell>
          <cell r="W64">
            <v>0</v>
          </cell>
          <cell r="Z64">
            <v>0</v>
          </cell>
          <cell r="AF64">
            <v>48.36</v>
          </cell>
        </row>
        <row r="65">
          <cell r="B65" t="str">
            <v>NMUK</v>
          </cell>
          <cell r="C65" t="str">
            <v>CFT#10目標値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C66" t="str">
            <v>CFT#10修正値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C67" t="str">
            <v>製造計画値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M67">
            <v>1.296</v>
          </cell>
          <cell r="N67">
            <v>1.296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Z67">
            <v>0</v>
          </cell>
          <cell r="AF67">
            <v>0</v>
          </cell>
        </row>
        <row r="68">
          <cell r="B68" t="str">
            <v>NMISA</v>
          </cell>
          <cell r="C68" t="str">
            <v>CFT#10目標値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C69" t="str">
            <v>CFT#10修正値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C70" t="str">
            <v>製造計画値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M70">
            <v>1.6307</v>
          </cell>
          <cell r="N70">
            <v>1.6307</v>
          </cell>
          <cell r="O70">
            <v>4.9260000000000002</v>
          </cell>
          <cell r="P70">
            <v>8.9269999999999996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Z70">
            <v>0</v>
          </cell>
          <cell r="AF70">
            <v>13.853</v>
          </cell>
        </row>
        <row r="71">
          <cell r="B71" t="str">
            <v>NML＋</v>
          </cell>
          <cell r="C71" t="str">
            <v>CFT#10目標値</v>
          </cell>
          <cell r="D71">
            <v>32.11</v>
          </cell>
          <cell r="E71">
            <v>1.87</v>
          </cell>
          <cell r="F71">
            <v>12.4</v>
          </cell>
          <cell r="G71">
            <v>3.69</v>
          </cell>
          <cell r="H71">
            <v>0</v>
          </cell>
          <cell r="I71">
            <v>12.518000000000001</v>
          </cell>
          <cell r="J71">
            <v>256.45</v>
          </cell>
          <cell r="K71">
            <v>107.093</v>
          </cell>
          <cell r="L71">
            <v>12.100000000000001</v>
          </cell>
          <cell r="M71">
            <v>57.9</v>
          </cell>
          <cell r="N71">
            <v>496.13099999999997</v>
          </cell>
          <cell r="O71">
            <v>172.79320000000001</v>
          </cell>
          <cell r="P71">
            <v>88</v>
          </cell>
          <cell r="Q71">
            <v>28.460599999999999</v>
          </cell>
          <cell r="R71">
            <v>85.753199999999993</v>
          </cell>
          <cell r="S71">
            <v>69.600000000000009</v>
          </cell>
          <cell r="T71">
            <v>324.59999999999997</v>
          </cell>
          <cell r="U71">
            <v>19.876300000000001</v>
          </cell>
          <cell r="V71">
            <v>1.0628</v>
          </cell>
          <cell r="W71">
            <v>19.600000000000001</v>
          </cell>
          <cell r="X71">
            <v>31.8</v>
          </cell>
          <cell r="Y71">
            <v>19</v>
          </cell>
          <cell r="Z71">
            <v>137.60230000000001</v>
          </cell>
          <cell r="AA71">
            <v>57.8</v>
          </cell>
          <cell r="AB71">
            <v>6.3</v>
          </cell>
          <cell r="AC71">
            <v>2.1</v>
          </cell>
          <cell r="AD71">
            <v>6.9</v>
          </cell>
          <cell r="AE71">
            <v>17.100000000000001</v>
          </cell>
          <cell r="AF71">
            <v>1088.3483999999999</v>
          </cell>
        </row>
        <row r="72">
          <cell r="B72" t="str">
            <v>国内3社＋</v>
          </cell>
          <cell r="C72" t="str">
            <v>CFT#10修正値</v>
          </cell>
          <cell r="D72">
            <v>32.11</v>
          </cell>
          <cell r="E72">
            <v>1.87</v>
          </cell>
          <cell r="F72">
            <v>12.4</v>
          </cell>
          <cell r="G72">
            <v>3.69</v>
          </cell>
          <cell r="H72">
            <v>0</v>
          </cell>
          <cell r="I72">
            <v>12.518000000000001</v>
          </cell>
          <cell r="J72">
            <v>256.45</v>
          </cell>
          <cell r="K72">
            <v>107.093</v>
          </cell>
          <cell r="L72">
            <v>12.100000000000001</v>
          </cell>
          <cell r="M72">
            <v>57.9</v>
          </cell>
          <cell r="N72">
            <v>496.13099999999997</v>
          </cell>
          <cell r="O72">
            <v>172.79320000000001</v>
          </cell>
          <cell r="P72">
            <v>30.5</v>
          </cell>
          <cell r="Q72">
            <v>28.460599999999999</v>
          </cell>
          <cell r="R72">
            <v>149.75319999999999</v>
          </cell>
          <cell r="S72">
            <v>137.16999999999999</v>
          </cell>
          <cell r="T72">
            <v>257.02999999999997</v>
          </cell>
          <cell r="U72">
            <v>19.876300000000001</v>
          </cell>
          <cell r="V72">
            <v>1.0628</v>
          </cell>
          <cell r="W72">
            <v>19.600000000000001</v>
          </cell>
          <cell r="X72">
            <v>31.8</v>
          </cell>
          <cell r="Y72">
            <v>19</v>
          </cell>
          <cell r="Z72">
            <v>137.60230000000001</v>
          </cell>
          <cell r="AA72">
            <v>57.8</v>
          </cell>
          <cell r="AB72">
            <v>6.3</v>
          </cell>
          <cell r="AC72">
            <v>2.1</v>
          </cell>
          <cell r="AD72">
            <v>6.9</v>
          </cell>
          <cell r="AE72">
            <v>17.100000000000001</v>
          </cell>
          <cell r="AF72">
            <v>1084.0483999999999</v>
          </cell>
        </row>
        <row r="73">
          <cell r="B73" t="str">
            <v>海外4拠点</v>
          </cell>
          <cell r="C73" t="str">
            <v>製造計画値</v>
          </cell>
          <cell r="D73">
            <v>31.200000000000003</v>
          </cell>
          <cell r="E73">
            <v>1.82</v>
          </cell>
          <cell r="F73">
            <v>11.27</v>
          </cell>
          <cell r="G73">
            <v>3.8106</v>
          </cell>
          <cell r="H73">
            <v>0</v>
          </cell>
          <cell r="I73">
            <v>9.9192999999999998</v>
          </cell>
          <cell r="J73">
            <v>219.91000000000003</v>
          </cell>
          <cell r="K73">
            <v>95.911999999999992</v>
          </cell>
          <cell r="L73">
            <v>0</v>
          </cell>
          <cell r="M73">
            <v>30.564100000000003</v>
          </cell>
          <cell r="N73">
            <v>404.40599999999995</v>
          </cell>
          <cell r="O73">
            <v>154.13239999999999</v>
          </cell>
          <cell r="P73">
            <v>19.427</v>
          </cell>
          <cell r="Q73">
            <v>15.176400000000001</v>
          </cell>
          <cell r="R73">
            <v>146.92580000000001</v>
          </cell>
          <cell r="S73">
            <v>126.30000000000001</v>
          </cell>
          <cell r="T73">
            <v>256.02999999999997</v>
          </cell>
          <cell r="U73">
            <v>21.003500000000003</v>
          </cell>
          <cell r="V73">
            <v>6.5946999999999996</v>
          </cell>
          <cell r="W73">
            <v>23.115100000000002</v>
          </cell>
          <cell r="X73">
            <v>0</v>
          </cell>
          <cell r="Y73">
            <v>0</v>
          </cell>
          <cell r="Z73">
            <v>125.11575999999999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893.82065999999986</v>
          </cell>
        </row>
        <row r="74">
          <cell r="B74" t="str">
            <v>総合計</v>
          </cell>
          <cell r="C74" t="str">
            <v>累計目標値</v>
          </cell>
          <cell r="D74">
            <v>32.11</v>
          </cell>
          <cell r="E74">
            <v>33.979999999999997</v>
          </cell>
          <cell r="F74">
            <v>46.379999999999995</v>
          </cell>
          <cell r="G74">
            <v>50.069999999999993</v>
          </cell>
          <cell r="H74">
            <v>50.069999999999993</v>
          </cell>
          <cell r="I74">
            <v>62.587999999999994</v>
          </cell>
          <cell r="J74">
            <v>319.03800000000001</v>
          </cell>
          <cell r="K74">
            <v>426.13100000000003</v>
          </cell>
          <cell r="L74">
            <v>438.23100000000005</v>
          </cell>
          <cell r="M74">
            <v>496.13100000000003</v>
          </cell>
          <cell r="O74">
            <v>172.79320000000001</v>
          </cell>
          <cell r="P74">
            <v>260.79320000000001</v>
          </cell>
          <cell r="Q74">
            <v>289.25380000000001</v>
          </cell>
          <cell r="R74">
            <v>375.00700000000001</v>
          </cell>
          <cell r="S74">
            <v>444.60700000000003</v>
          </cell>
          <cell r="T74">
            <v>769.20699999999999</v>
          </cell>
          <cell r="U74">
            <v>789.08330000000001</v>
          </cell>
          <cell r="V74">
            <v>790.14610000000005</v>
          </cell>
          <cell r="W74">
            <v>809.74610000000007</v>
          </cell>
          <cell r="X74">
            <v>841.54610000000002</v>
          </cell>
          <cell r="Y74">
            <v>860.54610000000002</v>
          </cell>
          <cell r="Z74">
            <v>998.14840000000004</v>
          </cell>
          <cell r="AA74">
            <v>1055.9484</v>
          </cell>
          <cell r="AB74">
            <v>1062.2483999999999</v>
          </cell>
          <cell r="AC74">
            <v>1064.3483999999999</v>
          </cell>
          <cell r="AD74">
            <v>1071.2483999999999</v>
          </cell>
          <cell r="AE74">
            <v>1088.3483999999999</v>
          </cell>
        </row>
        <row r="75">
          <cell r="C75" t="str">
            <v>累計修正値</v>
          </cell>
          <cell r="D75">
            <v>32.11</v>
          </cell>
          <cell r="E75">
            <v>33.979999999999997</v>
          </cell>
          <cell r="F75">
            <v>46.379999999999995</v>
          </cell>
          <cell r="G75">
            <v>50.069999999999993</v>
          </cell>
          <cell r="H75">
            <v>50.069999999999993</v>
          </cell>
          <cell r="I75">
            <v>62.587999999999994</v>
          </cell>
          <cell r="J75">
            <v>319.03800000000001</v>
          </cell>
          <cell r="K75">
            <v>426.13100000000003</v>
          </cell>
          <cell r="L75">
            <v>438.23100000000005</v>
          </cell>
          <cell r="M75">
            <v>496.13100000000003</v>
          </cell>
          <cell r="O75">
            <v>172.79320000000001</v>
          </cell>
          <cell r="P75">
            <v>203.29320000000001</v>
          </cell>
          <cell r="Q75">
            <v>231.75380000000001</v>
          </cell>
          <cell r="R75">
            <v>381.50700000000001</v>
          </cell>
          <cell r="S75">
            <v>518.67700000000002</v>
          </cell>
          <cell r="T75">
            <v>775.70699999999999</v>
          </cell>
          <cell r="U75">
            <v>795.58330000000001</v>
          </cell>
          <cell r="V75">
            <v>796.64610000000005</v>
          </cell>
          <cell r="W75">
            <v>816.24610000000007</v>
          </cell>
          <cell r="X75">
            <v>848.04610000000002</v>
          </cell>
          <cell r="Y75">
            <v>867.04610000000002</v>
          </cell>
          <cell r="Z75">
            <v>1004.6484</v>
          </cell>
          <cell r="AA75">
            <v>1062.4484</v>
          </cell>
          <cell r="AB75">
            <v>1068.7483999999999</v>
          </cell>
          <cell r="AC75">
            <v>1070.8483999999999</v>
          </cell>
          <cell r="AD75">
            <v>1077.7483999999999</v>
          </cell>
          <cell r="AE75">
            <v>1094.8483999999999</v>
          </cell>
        </row>
        <row r="76">
          <cell r="C76" t="str">
            <v>累計計画値</v>
          </cell>
          <cell r="D76">
            <v>31.200000000000003</v>
          </cell>
          <cell r="E76">
            <v>33.020000000000003</v>
          </cell>
          <cell r="F76">
            <v>44.290000000000006</v>
          </cell>
          <cell r="G76">
            <v>48.100600000000007</v>
          </cell>
          <cell r="H76">
            <v>48.100600000000007</v>
          </cell>
          <cell r="I76">
            <v>58.019900000000007</v>
          </cell>
          <cell r="J76">
            <v>277.92990000000003</v>
          </cell>
          <cell r="K76">
            <v>373.84190000000001</v>
          </cell>
          <cell r="L76">
            <v>373.84190000000001</v>
          </cell>
          <cell r="M76">
            <v>404.40600000000001</v>
          </cell>
          <cell r="O76">
            <v>154.13239999999999</v>
          </cell>
          <cell r="P76">
            <v>173.55939999999998</v>
          </cell>
          <cell r="Q76">
            <v>188.73579999999998</v>
          </cell>
          <cell r="R76">
            <v>335.66160000000002</v>
          </cell>
          <cell r="S76">
            <v>461.96160000000003</v>
          </cell>
          <cell r="T76">
            <v>717.99160000000006</v>
          </cell>
          <cell r="U76">
            <v>738.99510000000009</v>
          </cell>
          <cell r="V76">
            <v>745.58980000000008</v>
          </cell>
          <cell r="W76">
            <v>768.70490000000007</v>
          </cell>
          <cell r="X76">
            <v>768.70490000000007</v>
          </cell>
          <cell r="Y76">
            <v>768.70490000000007</v>
          </cell>
          <cell r="Z76">
            <v>893.82066000000009</v>
          </cell>
          <cell r="AA76">
            <v>893.82066000000009</v>
          </cell>
          <cell r="AB76">
            <v>893.82066000000009</v>
          </cell>
          <cell r="AC76">
            <v>893.82066000000009</v>
          </cell>
          <cell r="AD76">
            <v>893.82066000000009</v>
          </cell>
          <cell r="AE76">
            <v>893.82066000000009</v>
          </cell>
        </row>
      </sheetData>
      <sheetData sheetId="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⑨NPV"/>
      <sheetName val="Sheet1"/>
    </sheetNames>
    <sheetDataSet>
      <sheetData sheetId="0"/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1"/>
      <sheetName val="FM2"/>
      <sheetName val="FM6"/>
      <sheetName val="FM10 "/>
      <sheetName val="FM8"/>
      <sheetName val=" FM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ny Objectives "/>
      <sheetName val="NEPE Roddy's Board Totals"/>
      <sheetName val="6.1Quality of Management "/>
      <sheetName val="6.2 Quality of Management"/>
      <sheetName val="RF1 "/>
      <sheetName val="NEPE TQM ACTIONS"/>
      <sheetName val="1.0 NMUK PIC"/>
      <sheetName val="1.1 PIC Projects"/>
      <sheetName val="2.0 Total Labour"/>
      <sheetName val="2.1 NEPE Lab"/>
      <sheetName val="2.1.1 RtoL Lab"/>
      <sheetName val="3.1 JP"/>
      <sheetName val="3.2.1.1 JP"/>
      <sheetName val="3.2 JP"/>
      <sheetName val="3.2.2.1 JP "/>
      <sheetName val="5.1 New Model NPES must"/>
      <sheetName val="5.2 New Model Master Sched"/>
      <sheetName val="5.3 New Model Dir Lab"/>
      <sheetName val="5.4 New Model Dir Mat"/>
      <sheetName val="5.5 New Model Ease of Build"/>
      <sheetName val="5.0 Improve staff skill"/>
      <sheetName val="5.1 Regional skill"/>
      <sheetName val="6.0 Core OHs"/>
      <sheetName val="6.1 OHs by Shop"/>
      <sheetName val="N32L Diff Jobs"/>
      <sheetName val="Press Plast"/>
      <sheetName val="Body"/>
      <sheetName val="Paint"/>
      <sheetName val="Trim"/>
      <sheetName val="Unit"/>
      <sheetName val="Services"/>
      <sheetName val="IE"/>
      <sheetName val="Management"/>
      <sheetName val="NEPE"/>
      <sheetName val="Local to Reg"/>
      <sheetName val="FM8"/>
      <sheetName val="FM1"/>
      <sheetName val=" FM7"/>
      <sheetName val="MAI 2017"/>
      <sheetName val="Janvier-2019 "/>
      <sheetName val="JANVIER"/>
      <sheetName val="Février "/>
      <sheetName val="RO TOL 2019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Schedule"/>
      <sheetName val="DAY1"/>
      <sheetName val="DAY2"/>
      <sheetName val="DAY3"/>
      <sheetName val="R_CB_H5_150K"/>
      <sheetName val="N_CB_HR_180K"/>
      <sheetName val="CC04"/>
      <sheetName val="BOOKINGS"/>
      <sheetName val="FM8"/>
    </sheetNames>
    <sheetDataSet>
      <sheetData sheetId="0"/>
      <sheetData sheetId="1"/>
      <sheetData sheetId="2"/>
      <sheetData sheetId="3"/>
      <sheetData sheetId="4">
        <row r="5">
          <cell r="B5" t="str">
            <v>First MC (premachining)</v>
          </cell>
        </row>
        <row r="6">
          <cell r="B6" t="str">
            <v>Impregnation</v>
          </cell>
        </row>
        <row r="7">
          <cell r="B7" t="str">
            <v>First MC (roughening)</v>
          </cell>
        </row>
        <row r="8">
          <cell r="B8" t="str">
            <v>Finish MC</v>
          </cell>
        </row>
        <row r="9">
          <cell r="B9" t="str">
            <v>Honing</v>
          </cell>
        </row>
        <row r="10">
          <cell r="B10" t="str">
            <v>Washing</v>
          </cell>
        </row>
        <row r="11">
          <cell r="B11" t="str">
            <v>LeakTester</v>
          </cell>
        </row>
        <row r="12">
          <cell r="B12" t="str">
            <v>CAP</v>
          </cell>
        </row>
        <row r="13">
          <cell r="B13" t="str">
            <v>DH assy, crank meas. Machine</v>
          </cell>
        </row>
        <row r="14">
          <cell r="B14" t="str">
            <v>DH un-assy</v>
          </cell>
        </row>
        <row r="15">
          <cell r="B15" t="str">
            <v>Plug assy</v>
          </cell>
        </row>
        <row r="16">
          <cell r="B16" t="str">
            <v>Eddy Current system</v>
          </cell>
        </row>
        <row r="17">
          <cell r="B17" t="str">
            <v>Handling (conveyor, gantry, robot, AGV)</v>
          </cell>
        </row>
        <row r="18">
          <cell r="B18" t="str">
            <v>3D measurement</v>
          </cell>
        </row>
        <row r="19">
          <cell r="B19" t="str">
            <v>Filtration</v>
          </cell>
        </row>
        <row r="20">
          <cell r="B20" t="str">
            <v>Production Control</v>
          </cell>
        </row>
        <row r="21">
          <cell r="B21" t="str">
            <v>Dummy head</v>
          </cell>
        </row>
        <row r="22">
          <cell r="B22" t="str">
            <v>SUB TOTAL EQUIPMENT</v>
          </cell>
        </row>
        <row r="24">
          <cell r="B24" t="str">
            <v>Cutting tools</v>
          </cell>
        </row>
        <row r="25">
          <cell r="B25" t="str">
            <v>Tool setting</v>
          </cell>
        </row>
        <row r="26">
          <cell r="B26" t="str">
            <v>Spare parts</v>
          </cell>
        </row>
        <row r="27">
          <cell r="B27" t="str">
            <v>Air mist extraction</v>
          </cell>
        </row>
        <row r="28">
          <cell r="B28" t="str">
            <v>Tracability</v>
          </cell>
        </row>
        <row r="29">
          <cell r="B29" t="str">
            <v>In line Quality check</v>
          </cell>
        </row>
        <row r="30">
          <cell r="B30" t="str">
            <v>Side line Quality check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04 Volume Analysis"/>
      <sheetName val="Allocation Links"/>
      <sheetName val="Vehicle Lost Unit Schedule"/>
      <sheetName val="PT Lost Units"/>
      <sheetName val="TK VEHICLE (LESS PWRTRN)"/>
      <sheetName val="XTERRA VEHICLE (LESS PWRTRN) "/>
      <sheetName val="FRONTIER VEHICLE ( LESS PWRTRN)"/>
      <sheetName val="QV Eng"/>
      <sheetName val="QV Tran"/>
      <sheetName val="#REF"/>
      <sheetName val="RevMat Sum"/>
      <sheetName val="国内"/>
      <sheetName val="DAY3"/>
      <sheetName val="FY04 Volume Analysis SUB 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1"/>
      <sheetName val="FM2"/>
      <sheetName val="FM4"/>
      <sheetName val="FM6"/>
      <sheetName val=" FM7"/>
      <sheetName val="FM8"/>
      <sheetName val="FM9"/>
      <sheetName val="jeff"/>
      <sheetName val="RevMat 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6) Product Type063002"/>
      <sheetName val="(1b)Company"/>
      <sheetName val="(4A)J-Market"/>
      <sheetName val="(10) ProdType"/>
      <sheetName val="MI1"/>
      <sheetName val="MI3"/>
      <sheetName val="MI4"/>
      <sheetName val="MI5"/>
      <sheetName val="MI6"/>
      <sheetName val="Menu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ment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ротации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v."/>
      <sheetName val="fév."/>
      <sheetName val="mars"/>
      <sheetName val="avril"/>
      <sheetName val="mai"/>
      <sheetName val="juin"/>
      <sheetName val="juill."/>
      <sheetName val="août"/>
      <sheetName val="f?v."/>
      <sheetName val="ao?t"/>
      <sheetName val="listes"/>
      <sheetName val="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L"/>
      <sheetName val="参照条件"/>
      <sheetName val="参照条件 g #2 die co"/>
      <sheetName val="투자-국내2"/>
      <sheetName val="日程"/>
      <sheetName val="進め方"/>
      <sheetName val="参照条件 g STNotific"/>
      <sheetName val="切削動力計算"/>
      <sheetName val="設備能力"/>
      <sheetName val="Rr.AXLE"/>
      <sheetName val="KW2ﾌｫｰﾑ(前注有り用)"/>
      <sheetName val="ﾒﾓｼｰﾄ(使用しないで)"/>
      <sheetName val="緒言"/>
      <sheetName val="(1b)Company"/>
      <sheetName val="(4A)J-Market"/>
      <sheetName val="(10) ProdType"/>
      <sheetName val="r.s.s list"/>
      <sheetName val="見本２"/>
      <sheetName val="月度生産実績"/>
      <sheetName val="LIST2(LIST2)"/>
      <sheetName val="部品名称集計(PARA3)"/>
      <sheetName val="ﾗｲﾝｺｰﾄﾞ集計(PARA4)"/>
      <sheetName val="リスト"/>
      <sheetName val="リスト(削除禁止)"/>
      <sheetName val="課題達成"/>
      <sheetName val="Sheet1"/>
      <sheetName val="参照条件WFY13標準化　資料＆"/>
      <sheetName val="MAIN_SHEET"/>
      <sheetName val="6M"/>
      <sheetName val="YD"/>
      <sheetName val="ﾃﾞｰﾀ（工順・投資）(2次)0606情報"/>
      <sheetName val="報告書"/>
      <sheetName val="重み付け定義"/>
      <sheetName val="Pln Pdt"/>
      <sheetName val="IRR比較"/>
      <sheetName val="BASE"/>
      <sheetName val="SUM14ZC1"/>
      <sheetName val="391.各"/>
      <sheetName val="（新）予算明細表 "/>
      <sheetName val="基礎数値"/>
      <sheetName val="データ"/>
      <sheetName val="国内"/>
      <sheetName val="DSTR"/>
    </sheetNames>
    <sheetDataSet>
      <sheetData sheetId="0"/>
      <sheetData sheetId="1" refreshError="1">
        <row r="5">
          <cell r="A5">
            <v>1</v>
          </cell>
          <cell r="B5" t="str">
            <v>ｱﾙﾐ鋳物(AC2AF)</v>
          </cell>
          <cell r="C5" t="str">
            <v>A</v>
          </cell>
          <cell r="D5">
            <v>1</v>
          </cell>
          <cell r="F5">
            <v>1</v>
          </cell>
          <cell r="G5" t="str">
            <v>鋳鉄</v>
          </cell>
          <cell r="H5" t="str">
            <v>210MPa</v>
          </cell>
          <cell r="I5" t="str">
            <v>HB177</v>
          </cell>
          <cell r="J5">
            <v>1</v>
          </cell>
        </row>
        <row r="6">
          <cell r="A6">
            <v>2</v>
          </cell>
          <cell r="B6" t="str">
            <v>ｱﾙﾐ鋳物(焼入､焼戻)</v>
          </cell>
          <cell r="C6" t="str">
            <v>A</v>
          </cell>
          <cell r="D6">
            <v>1.9</v>
          </cell>
          <cell r="F6">
            <v>2</v>
          </cell>
          <cell r="G6" t="str">
            <v>鋳鉄</v>
          </cell>
          <cell r="H6" t="str">
            <v>280MPa</v>
          </cell>
          <cell r="I6" t="str">
            <v>HB198</v>
          </cell>
          <cell r="J6">
            <v>1.39</v>
          </cell>
        </row>
        <row r="7">
          <cell r="A7">
            <v>3</v>
          </cell>
          <cell r="B7" t="str">
            <v>S10C～S25C</v>
          </cell>
          <cell r="C7" t="str">
            <v>S</v>
          </cell>
          <cell r="D7">
            <v>1</v>
          </cell>
          <cell r="F7">
            <v>3</v>
          </cell>
          <cell r="G7" t="str">
            <v>鋳鉄</v>
          </cell>
          <cell r="H7" t="str">
            <v>350MPa</v>
          </cell>
          <cell r="I7" t="str">
            <v>HB224</v>
          </cell>
          <cell r="J7">
            <v>1.88</v>
          </cell>
        </row>
        <row r="8">
          <cell r="A8">
            <v>4</v>
          </cell>
          <cell r="B8" t="str">
            <v>S30C</v>
          </cell>
          <cell r="C8" t="str">
            <v>S</v>
          </cell>
          <cell r="D8">
            <v>1.03</v>
          </cell>
          <cell r="F8">
            <v>4</v>
          </cell>
          <cell r="G8" t="str">
            <v>平炉炭素鋼</v>
          </cell>
          <cell r="H8" t="str">
            <v>550MPa</v>
          </cell>
          <cell r="I8" t="str">
            <v>HB160</v>
          </cell>
          <cell r="J8">
            <v>2.2200000000000002</v>
          </cell>
        </row>
        <row r="9">
          <cell r="A9">
            <v>5</v>
          </cell>
          <cell r="B9" t="str">
            <v>S50C</v>
          </cell>
          <cell r="C9" t="str">
            <v>S</v>
          </cell>
          <cell r="D9">
            <v>1.19</v>
          </cell>
          <cell r="F9">
            <v>5</v>
          </cell>
          <cell r="G9" t="str">
            <v>ﾍﾞｯｾﾏ鋼(快削鋼)</v>
          </cell>
          <cell r="H9" t="str">
            <v>620MPa</v>
          </cell>
          <cell r="I9" t="str">
            <v>HB183</v>
          </cell>
          <cell r="J9">
            <v>1.42</v>
          </cell>
        </row>
        <row r="10">
          <cell r="A10">
            <v>6</v>
          </cell>
          <cell r="B10" t="str">
            <v>鋳鉄(HB150)</v>
          </cell>
          <cell r="C10" t="str">
            <v>F</v>
          </cell>
          <cell r="D10">
            <v>0.7</v>
          </cell>
          <cell r="F10">
            <v>6</v>
          </cell>
          <cell r="G10" t="str">
            <v>ﾏﾝｶﾞﾝ鋼(Mn1.6～1.9%)</v>
          </cell>
          <cell r="H10" t="str">
            <v>630MPa</v>
          </cell>
          <cell r="I10" t="str">
            <v>HB197</v>
          </cell>
          <cell r="J10">
            <v>1.45</v>
          </cell>
        </row>
        <row r="11">
          <cell r="A11">
            <v>7</v>
          </cell>
          <cell r="B11" t="str">
            <v>鋳鉄(HB160)</v>
          </cell>
          <cell r="C11" t="str">
            <v>F</v>
          </cell>
          <cell r="D11">
            <v>0.75</v>
          </cell>
          <cell r="F11">
            <v>7</v>
          </cell>
          <cell r="G11" t="str">
            <v>ﾆｯｹﾙｸﾛﾑ鋼(Ni1.25､Cr1.90)</v>
          </cell>
          <cell r="H11" t="str">
            <v>540MPa</v>
          </cell>
          <cell r="I11" t="str">
            <v>HB163</v>
          </cell>
          <cell r="J11">
            <v>1.55</v>
          </cell>
        </row>
        <row r="12">
          <cell r="A12">
            <v>8</v>
          </cell>
          <cell r="B12" t="str">
            <v>鋳鉄(HB170)</v>
          </cell>
          <cell r="C12" t="str">
            <v>F</v>
          </cell>
          <cell r="D12">
            <v>0.8</v>
          </cell>
          <cell r="F12">
            <v>8</v>
          </cell>
          <cell r="G12" t="str">
            <v>ﾆｯｹﾙｸﾛﾑ鋼(Ni1.25､Cr1.90)</v>
          </cell>
          <cell r="H12" t="str">
            <v>690MPa</v>
          </cell>
          <cell r="I12" t="str">
            <v>HB174</v>
          </cell>
          <cell r="J12">
            <v>2.02</v>
          </cell>
        </row>
        <row r="13">
          <cell r="A13">
            <v>9</v>
          </cell>
          <cell r="B13" t="str">
            <v>鋳鉄(HB180)</v>
          </cell>
          <cell r="C13" t="str">
            <v>F</v>
          </cell>
          <cell r="D13">
            <v>0.85</v>
          </cell>
          <cell r="F13">
            <v>9</v>
          </cell>
          <cell r="G13" t="str">
            <v>ﾆｯｹﾙｸﾛﾑ鋼(Ni1.25､Cr1.90)</v>
          </cell>
          <cell r="H13" t="str">
            <v>880MPa</v>
          </cell>
          <cell r="I13" t="str">
            <v>HB241</v>
          </cell>
          <cell r="J13">
            <v>2.3199999999999998</v>
          </cell>
        </row>
        <row r="14">
          <cell r="A14">
            <v>10</v>
          </cell>
          <cell r="B14" t="str">
            <v>鋳鉄(HB190)</v>
          </cell>
          <cell r="C14" t="str">
            <v>F</v>
          </cell>
          <cell r="D14">
            <v>1.55</v>
          </cell>
          <cell r="F14">
            <v>10</v>
          </cell>
          <cell r="G14" t="str">
            <v>ｸﾛﾑﾓﾘﾌﾞﾃﾞﾝ鋼(Cr0.5､Mo0.12)</v>
          </cell>
          <cell r="H14" t="str">
            <v>630MPa</v>
          </cell>
          <cell r="I14" t="str">
            <v>HB167</v>
          </cell>
          <cell r="J14">
            <v>1.62</v>
          </cell>
        </row>
        <row r="15">
          <cell r="A15">
            <v>11</v>
          </cell>
          <cell r="B15" t="str">
            <v>鋳鉄(HB195)</v>
          </cell>
          <cell r="C15" t="str">
            <v>F</v>
          </cell>
          <cell r="D15">
            <v>1</v>
          </cell>
          <cell r="F15">
            <v>11</v>
          </cell>
          <cell r="G15" t="str">
            <v>ｸﾛﾑﾓﾘﾌﾞﾃﾞﾝ鋼(Cr0.95､Mo0.20)</v>
          </cell>
          <cell r="H15" t="str">
            <v>770MPa</v>
          </cell>
          <cell r="I15" t="str">
            <v>HB229</v>
          </cell>
          <cell r="J15">
            <v>2.1</v>
          </cell>
        </row>
        <row r="16">
          <cell r="A16">
            <v>12</v>
          </cell>
          <cell r="B16" t="str">
            <v>鋳鉄(HB200)</v>
          </cell>
          <cell r="C16" t="str">
            <v>F</v>
          </cell>
          <cell r="D16">
            <v>1.05</v>
          </cell>
          <cell r="F16">
            <v>12</v>
          </cell>
          <cell r="G16" t="str">
            <v>ｸﾛﾑﾓﾘﾌﾞﾃﾞﾝ鋼(Cr0.95､Mo0.20)</v>
          </cell>
          <cell r="H16" t="str">
            <v>940MPa</v>
          </cell>
          <cell r="I16" t="str">
            <v>HB269</v>
          </cell>
          <cell r="J16">
            <v>2.41</v>
          </cell>
        </row>
        <row r="17">
          <cell r="A17">
            <v>13</v>
          </cell>
          <cell r="B17" t="str">
            <v>鋳鉄(HB220)</v>
          </cell>
          <cell r="C17" t="str">
            <v>F</v>
          </cell>
          <cell r="D17">
            <v>1.1499999999999999</v>
          </cell>
          <cell r="F17">
            <v>13</v>
          </cell>
          <cell r="G17" t="str">
            <v>ﾆｯｹﾙﾓﾘﾌﾞﾃﾞﾝ鋼(Ni1.65､Mo0.25)</v>
          </cell>
          <cell r="H17" t="str">
            <v>750MPa</v>
          </cell>
          <cell r="I17" t="str">
            <v>HB212</v>
          </cell>
          <cell r="J17">
            <v>2.12</v>
          </cell>
        </row>
        <row r="18">
          <cell r="A18">
            <v>14</v>
          </cell>
          <cell r="B18" t="str">
            <v>鋳鉄(HB250)</v>
          </cell>
          <cell r="C18" t="str">
            <v>F</v>
          </cell>
          <cell r="D18">
            <v>1.4</v>
          </cell>
          <cell r="F18">
            <v>14</v>
          </cell>
          <cell r="G18" t="str">
            <v>ﾆｯｹﾙﾓﾘﾌﾞﾃﾞﾝ鋼(Ni3.25､Mo0.25)</v>
          </cell>
          <cell r="H18" t="str">
            <v>1400MPa</v>
          </cell>
          <cell r="I18" t="str">
            <v>HB390</v>
          </cell>
          <cell r="J18">
            <v>3.44</v>
          </cell>
        </row>
        <row r="19">
          <cell r="A19">
            <v>15</v>
          </cell>
          <cell r="B19" t="str">
            <v>鋳鉄(HB270)</v>
          </cell>
          <cell r="C19" t="str">
            <v>F</v>
          </cell>
          <cell r="D19">
            <v>1.55</v>
          </cell>
          <cell r="F19">
            <v>15</v>
          </cell>
          <cell r="G19" t="str">
            <v>ｸﾛﾑ鋼(Cr0.8)</v>
          </cell>
          <cell r="H19" t="str">
            <v>950MPa</v>
          </cell>
          <cell r="I19" t="str">
            <v>HB277</v>
          </cell>
          <cell r="J19">
            <v>2.46</v>
          </cell>
        </row>
        <row r="20">
          <cell r="A20">
            <v>16</v>
          </cell>
          <cell r="B20" t="str">
            <v>FC250(HB250)</v>
          </cell>
          <cell r="C20" t="str">
            <v>F</v>
          </cell>
          <cell r="D20">
            <v>1.35</v>
          </cell>
          <cell r="F20">
            <v>16</v>
          </cell>
          <cell r="G20" t="str">
            <v>ｸﾛﾑﾊﾞﾅｼﾞｳﾑ鋼(Cr0.6､V0.13)</v>
          </cell>
          <cell r="H20" t="str">
            <v>580MPa</v>
          </cell>
          <cell r="I20" t="str">
            <v>HB174</v>
          </cell>
          <cell r="J20">
            <v>2.08</v>
          </cell>
        </row>
        <row r="21">
          <cell r="A21">
            <v>17</v>
          </cell>
          <cell r="B21" t="str">
            <v>FC350(HB270)</v>
          </cell>
          <cell r="C21" t="str">
            <v>F</v>
          </cell>
          <cell r="D21">
            <v>1.55</v>
          </cell>
          <cell r="F21">
            <v>17</v>
          </cell>
          <cell r="G21" t="str">
            <v>ｸﾛﾑﾊﾞﾅｼﾞｳﾑ鋼(Cr0.6､V0.13)</v>
          </cell>
          <cell r="H21" t="str">
            <v>800MPa</v>
          </cell>
          <cell r="I21" t="str">
            <v>HB255</v>
          </cell>
          <cell r="J21">
            <v>2.2200000000000002</v>
          </cell>
        </row>
        <row r="22">
          <cell r="F22">
            <v>18</v>
          </cell>
          <cell r="G22" t="str">
            <v>ｸﾛﾑﾊﾞﾅｼﾞｳﾑ鋼(Cr0.75､V0.14)</v>
          </cell>
          <cell r="H22" t="str">
            <v>790MPa</v>
          </cell>
          <cell r="I22">
            <v>0</v>
          </cell>
          <cell r="J22">
            <v>2.2000000000000002</v>
          </cell>
        </row>
      </sheetData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部活動板(BF0)"/>
      <sheetName val="目録表紙"/>
      <sheetName val="⑨NPV"/>
      <sheetName val="入力規制"/>
      <sheetName val="リスト"/>
      <sheetName val="日程"/>
      <sheetName val="進め方"/>
      <sheetName val="参照条件"/>
      <sheetName val="Лист1 (2)"/>
      <sheetName val="DSTR"/>
    </sheetNames>
    <definedNames>
      <definedName name="目次へ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ек-лист 5С"/>
      <sheetName val="Сводные результаты по подразд"/>
      <sheetName val="Форма отчета_сводная"/>
      <sheetName val="Диаграммы_по участкам"/>
      <sheetName val="Данные для диаграмм"/>
      <sheetName val="Пример разработки корр меропр"/>
    </sheetNames>
    <sheetDataSet>
      <sheetData sheetId="0">
        <row r="3">
          <cell r="A3" t="str">
            <v>Чек-лист проверки рабочих мест на соответствие требованиям системы 5С</v>
          </cell>
        </row>
        <row r="4">
          <cell r="A4" t="str">
            <v>Дата________________________</v>
          </cell>
        </row>
        <row r="5">
          <cell r="A5" t="str">
            <v>Цех, участок_________________</v>
          </cell>
        </row>
        <row r="7">
          <cell r="A7" t="str">
            <v>№ п/п</v>
          </cell>
          <cell r="B7" t="str">
            <v>Критерии оценки</v>
          </cell>
          <cell r="C7" t="str">
            <v>Участок №</v>
          </cell>
        </row>
        <row r="8">
          <cell r="C8">
            <v>1</v>
          </cell>
          <cell r="D8">
            <v>2</v>
          </cell>
          <cell r="E8">
            <v>3</v>
          </cell>
        </row>
        <row r="9">
          <cell r="A9" t="str">
            <v>1С: Сортировка</v>
          </cell>
        </row>
        <row r="10">
          <cell r="A10">
            <v>1</v>
          </cell>
          <cell r="B10" t="str">
            <v>На рабочем месте отсутствуют ненужные, неисправные предметы (инструмент, оснастка и др.)</v>
          </cell>
          <cell r="C10">
            <v>1</v>
          </cell>
          <cell r="D10">
            <v>1</v>
          </cell>
          <cell r="E10">
            <v>1</v>
          </cell>
        </row>
        <row r="11">
          <cell r="A11">
            <v>2</v>
          </cell>
          <cell r="B11" t="str">
            <v>На оборудовании и шкафах отсутствуют посторонние предметы</v>
          </cell>
          <cell r="C11">
            <v>1</v>
          </cell>
          <cell r="E11">
            <v>1</v>
          </cell>
        </row>
        <row r="12">
          <cell r="A12">
            <v>3</v>
          </cell>
          <cell r="B12" t="str">
            <v>Определена зона "красных ярлыков", имеется журнал, в журнале нет записей без решения позднее 1-го месяца с момента оформления.</v>
          </cell>
          <cell r="C12">
            <v>1</v>
          </cell>
          <cell r="D12">
            <v>1</v>
          </cell>
        </row>
        <row r="13">
          <cell r="A13">
            <v>4</v>
          </cell>
          <cell r="B13" t="str">
            <v>Доступ к материалам и инструменту не затруднен</v>
          </cell>
          <cell r="C13">
            <v>1</v>
          </cell>
          <cell r="D13">
            <v>1</v>
          </cell>
        </row>
        <row r="14">
          <cell r="A14">
            <v>5</v>
          </cell>
          <cell r="B14" t="str">
            <v>Отсутствует неактуальная документация (устаревшая, не относящаяся к производственному процессу) на рабочих местах и на участке в целом.</v>
          </cell>
        </row>
        <row r="15">
          <cell r="A15" t="str">
            <v>1С</v>
          </cell>
          <cell r="B15" t="str">
            <v>итого баллов</v>
          </cell>
          <cell r="C15">
            <v>4</v>
          </cell>
          <cell r="D15">
            <v>3</v>
          </cell>
          <cell r="E15">
            <v>2</v>
          </cell>
        </row>
        <row r="16">
          <cell r="A16" t="str">
            <v>2С: Соблюдение порядка</v>
          </cell>
        </row>
        <row r="17">
          <cell r="A17">
            <v>1</v>
          </cell>
          <cell r="B17" t="str">
            <v>Все предметы, находящиеся на стеллажах и в тумбочках, расположены и визуализированы так, что их легко брать и возвращать на место.</v>
          </cell>
          <cell r="C17">
            <v>1</v>
          </cell>
          <cell r="D17">
            <v>1</v>
          </cell>
          <cell r="E17">
            <v>1</v>
          </cell>
        </row>
        <row r="18">
          <cell r="A18">
            <v>2</v>
          </cell>
          <cell r="B18" t="str">
            <v>Определены, визуализированы и соблюдаются места хранения средств индивидуальной защиты, средств пожарной безопасности, места для хозинвентаря. Имеется наглядная агитация по технике безопасности и охране труда</v>
          </cell>
          <cell r="D18">
            <v>1</v>
          </cell>
          <cell r="E18">
            <v>1</v>
          </cell>
        </row>
        <row r="19">
          <cell r="A19">
            <v>3</v>
          </cell>
          <cell r="B19" t="str">
            <v>На участке имеется планировка с обозначенными рабочими местами, местами складирования, пешеходными и транспортными зонами, материальными потоками основных продуктов участка.*</v>
          </cell>
          <cell r="C19">
            <v>1</v>
          </cell>
        </row>
        <row r="20">
          <cell r="A20">
            <v>4</v>
          </cell>
          <cell r="B20" t="str">
            <v>Проходы, проезды, рабочие зоны, зоны хранения и опасные участки четко обозначены. Разметка соответствует стандартам предприятия.</v>
          </cell>
          <cell r="C20">
            <v>1</v>
          </cell>
          <cell r="E20">
            <v>1</v>
          </cell>
        </row>
        <row r="21">
          <cell r="A21">
            <v>5</v>
          </cell>
          <cell r="B21" t="str">
            <v>Проходы к пожарным постам, эвакуационным выходам не загромождены и визуализированы.</v>
          </cell>
        </row>
        <row r="22">
          <cell r="A22" t="str">
            <v>2С</v>
          </cell>
          <cell r="B22" t="str">
            <v>итого баллов</v>
          </cell>
          <cell r="C22">
            <v>3</v>
          </cell>
          <cell r="D22">
            <v>2</v>
          </cell>
          <cell r="E22">
            <v>3</v>
          </cell>
        </row>
        <row r="23">
          <cell r="A23" t="str">
            <v>3С: Содержание в чистоте</v>
          </cell>
        </row>
        <row r="24">
          <cell r="A24">
            <v>1</v>
          </cell>
          <cell r="B24" t="str">
            <v>Средства для уборки имеются в наличии. Они доступны.</v>
          </cell>
          <cell r="C24">
            <v>1</v>
          </cell>
          <cell r="D24">
            <v>1</v>
          </cell>
        </row>
        <row r="25">
          <cell r="A25">
            <v>2</v>
          </cell>
          <cell r="B25" t="str">
            <v>Оборудование чистое (застарелые загрязнения отсутствуют). Графики чистки оборудования соблюдаются.</v>
          </cell>
          <cell r="C25">
            <v>1</v>
          </cell>
          <cell r="E25">
            <v>1</v>
          </cell>
        </row>
        <row r="26">
          <cell r="A26">
            <v>3</v>
          </cell>
          <cell r="B26" t="str">
            <v>Рабочие зоны, производственная мебель, оснастка, комплектация, тара, места расположения предметов, включая труднодоступные, места находятся в чистоте (застарелые загрязнения отсутствуют).</v>
          </cell>
          <cell r="C26">
            <v>1</v>
          </cell>
          <cell r="E26">
            <v>1</v>
          </cell>
        </row>
        <row r="27">
          <cell r="A27">
            <v>4</v>
          </cell>
          <cell r="B27" t="str">
            <v>Контрольно-измерительные приборы исправны, загрязнения отсутствуют.</v>
          </cell>
          <cell r="C27">
            <v>1</v>
          </cell>
        </row>
        <row r="28">
          <cell r="A28">
            <v>5</v>
          </cell>
          <cell r="B28" t="str">
            <v>Напольное покрытие, разметка находятся в чистоте (застарелые загрязнения отсутствуют).</v>
          </cell>
          <cell r="D28">
            <v>1</v>
          </cell>
        </row>
        <row r="29">
          <cell r="A29" t="str">
            <v>3С</v>
          </cell>
          <cell r="B29" t="str">
            <v>итого баллов</v>
          </cell>
          <cell r="C29">
            <v>4</v>
          </cell>
          <cell r="D29">
            <v>2</v>
          </cell>
          <cell r="E29">
            <v>2</v>
          </cell>
        </row>
        <row r="30">
          <cell r="A30" t="str">
            <v>4С: Стандартизация</v>
          </cell>
        </row>
        <row r="31">
          <cell r="A31">
            <v>1</v>
          </cell>
          <cell r="B31" t="str">
            <v>На рабочем месте размещен график уборки рабочего места. График уборки соблюдается.</v>
          </cell>
          <cell r="C31">
            <v>1</v>
          </cell>
          <cell r="D31">
            <v>1</v>
          </cell>
          <cell r="E31">
            <v>1</v>
          </cell>
        </row>
        <row r="32">
          <cell r="A32">
            <v>2</v>
          </cell>
          <cell r="B32" t="str">
            <v>Имеется схема рабочего места.  Объекты рабочего места соответствуют схеме.</v>
          </cell>
          <cell r="C32">
            <v>1</v>
          </cell>
          <cell r="D32">
            <v>1</v>
          </cell>
          <cell r="E32">
            <v>1</v>
          </cell>
        </row>
        <row r="33">
          <cell r="A33">
            <v>3</v>
          </cell>
          <cell r="B33" t="str">
            <v>На рабочем месте имеется стандарт рабочего места, он актуален и соблюдается</v>
          </cell>
          <cell r="C33">
            <v>1</v>
          </cell>
          <cell r="D33">
            <v>1</v>
          </cell>
        </row>
        <row r="34">
          <cell r="A34">
            <v>4</v>
          </cell>
          <cell r="B34" t="str">
            <v>На рабочем месте имеются стандартные операционные карты (выписки из тех.процесса). Правила выполнения операций понятны и доступны, все опасные операции идентифицированы.</v>
          </cell>
          <cell r="D34">
            <v>1</v>
          </cell>
        </row>
        <row r="35">
          <cell r="A35">
            <v>5</v>
          </cell>
          <cell r="B35" t="str">
            <v>На рабочих местах размещены инструкции по ОТ, они актуальны и соблюдаются.</v>
          </cell>
          <cell r="E35">
            <v>1</v>
          </cell>
        </row>
        <row r="36">
          <cell r="A36" t="str">
            <v>4С</v>
          </cell>
          <cell r="B36" t="str">
            <v>итого баллов</v>
          </cell>
          <cell r="C36">
            <v>3</v>
          </cell>
          <cell r="D36">
            <v>4</v>
          </cell>
          <cell r="E36">
            <v>3</v>
          </cell>
        </row>
        <row r="37">
          <cell r="A37" t="str">
            <v>5С: Совершенствование</v>
          </cell>
        </row>
        <row r="38">
          <cell r="A38">
            <v>1</v>
          </cell>
          <cell r="B38" t="str">
            <v>На участке размещен стенд с информацией о системе 5С (чек-лист мониторинга 5С в динамике, график аудита 5С актуальны на дату проверки)</v>
          </cell>
          <cell r="C38">
            <v>1</v>
          </cell>
        </row>
        <row r="39">
          <cell r="A39">
            <v>2</v>
          </cell>
          <cell r="B39" t="str">
            <v>Работники участка предлагают и внедряют мероприятия по совершенствованию рабочих мест.</v>
          </cell>
          <cell r="C39">
            <v>1</v>
          </cell>
        </row>
        <row r="40">
          <cell r="A40">
            <v>3</v>
          </cell>
          <cell r="B40" t="str">
            <v>Организована система еженедельного контроля поддержания системы 5С проводятся, результаты размещены на участке.</v>
          </cell>
          <cell r="C40">
            <v>1</v>
          </cell>
          <cell r="E40">
            <v>1</v>
          </cell>
        </row>
        <row r="41">
          <cell r="A41">
            <v>4</v>
          </cell>
          <cell r="B41" t="str">
            <v>По результатам предыдущего аудита разработан план мероприятий, мероприятия внедрены</v>
          </cell>
        </row>
        <row r="42">
          <cell r="A42">
            <v>5</v>
          </cell>
          <cell r="B42" t="str">
            <v>На участке размещены примеры улучшений "было-стало"</v>
          </cell>
        </row>
        <row r="43">
          <cell r="A43" t="str">
            <v>5С</v>
          </cell>
          <cell r="B43" t="str">
            <v>итого баллов</v>
          </cell>
          <cell r="C43">
            <v>3</v>
          </cell>
          <cell r="D43">
            <v>0</v>
          </cell>
          <cell r="E43">
            <v>1</v>
          </cell>
        </row>
        <row r="44">
          <cell r="A44" t="str">
            <v>*примечание: Планировка относится в целом к рабочему пространству и может охватывать более чем один участок в одном документе</v>
          </cell>
        </row>
        <row r="45">
          <cell r="A45" t="str">
            <v>Критерий оценки:</v>
          </cell>
        </row>
        <row r="46">
          <cell r="A46" t="str">
            <v>1-</v>
          </cell>
          <cell r="B46" t="str">
            <v>требование выполнено</v>
          </cell>
        </row>
        <row r="47">
          <cell r="A47" t="str">
            <v>0-</v>
          </cell>
          <cell r="B47" t="str">
            <v>требование не выполнено</v>
          </cell>
        </row>
        <row r="49">
          <cell r="B49" t="str">
            <v xml:space="preserve">                                   Проверил__________________________________________________ И.О.Фамилия</v>
          </cell>
        </row>
        <row r="51">
          <cell r="B51" t="str">
            <v xml:space="preserve">                                   Представитель производства__________________________________И.О.Фамилия</v>
          </cell>
        </row>
      </sheetData>
      <sheetData sheetId="1">
        <row r="35">
          <cell r="Q35" t="str">
            <v>Январь</v>
          </cell>
        </row>
      </sheetData>
      <sheetData sheetId="2"/>
      <sheetData sheetId="3"/>
      <sheetData sheetId="4">
        <row r="1">
          <cell r="C1">
            <v>1</v>
          </cell>
          <cell r="D1">
            <v>2</v>
          </cell>
        </row>
        <row r="2">
          <cell r="A2" t="str">
            <v>1С</v>
          </cell>
          <cell r="B2">
            <v>0.6</v>
          </cell>
          <cell r="C2">
            <v>4</v>
          </cell>
          <cell r="D2">
            <v>3</v>
          </cell>
          <cell r="E2">
            <v>2</v>
          </cell>
        </row>
        <row r="3">
          <cell r="A3" t="str">
            <v>2С</v>
          </cell>
          <cell r="B3">
            <v>0.4</v>
          </cell>
          <cell r="C3">
            <v>3</v>
          </cell>
          <cell r="D3">
            <v>2</v>
          </cell>
          <cell r="E3">
            <v>3</v>
          </cell>
        </row>
        <row r="4">
          <cell r="A4" t="str">
            <v>3С</v>
          </cell>
          <cell r="B4">
            <v>0.53333333333333333</v>
          </cell>
          <cell r="C4">
            <v>4</v>
          </cell>
          <cell r="D4">
            <v>2</v>
          </cell>
          <cell r="E4">
            <v>2</v>
          </cell>
        </row>
        <row r="5">
          <cell r="A5" t="str">
            <v>4С</v>
          </cell>
          <cell r="B5">
            <v>0.5</v>
          </cell>
          <cell r="C5">
            <v>3</v>
          </cell>
          <cell r="D5">
            <v>4</v>
          </cell>
          <cell r="E5">
            <v>3</v>
          </cell>
        </row>
        <row r="6">
          <cell r="A6" t="str">
            <v>5С</v>
          </cell>
          <cell r="B6">
            <v>0.2</v>
          </cell>
          <cell r="C6">
            <v>3</v>
          </cell>
          <cell r="D6">
            <v>0</v>
          </cell>
          <cell r="E6">
            <v>1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3E68D-3A9A-4F05-9CBF-4A7FACD783AB}">
  <sheetPr>
    <pageSetUpPr fitToPage="1"/>
  </sheetPr>
  <dimension ref="B1:W25"/>
  <sheetViews>
    <sheetView showGridLines="0" tabSelected="1" zoomScaleNormal="100" zoomScaleSheetLayoutView="100" workbookViewId="0">
      <selection activeCell="W5" sqref="W5"/>
    </sheetView>
  </sheetViews>
  <sheetFormatPr defaultColWidth="11.453125" defaultRowHeight="14" x14ac:dyDescent="0.3"/>
  <cols>
    <col min="1" max="1" width="2.7265625" style="83" customWidth="1"/>
    <col min="2" max="2" width="5" style="83" customWidth="1"/>
    <col min="3" max="3" width="37.54296875" style="83" customWidth="1"/>
    <col min="4" max="4" width="3.36328125" style="83" customWidth="1"/>
    <col min="5" max="7" width="4" style="83" customWidth="1"/>
    <col min="8" max="9" width="3.26953125" style="83" customWidth="1"/>
    <col min="10" max="10" width="3.1796875" style="83" customWidth="1"/>
    <col min="11" max="11" width="3.453125" style="83" customWidth="1"/>
    <col min="12" max="12" width="2.90625" style="83" customWidth="1"/>
    <col min="13" max="22" width="4" style="83" customWidth="1"/>
    <col min="23" max="23" width="5.54296875" style="83" customWidth="1"/>
    <col min="24" max="24" width="1.7265625" style="83" customWidth="1"/>
    <col min="25" max="256" width="11.453125" style="83"/>
    <col min="257" max="257" width="2.7265625" style="83" customWidth="1"/>
    <col min="258" max="258" width="11.453125" style="83"/>
    <col min="259" max="259" width="44.26953125" style="83" customWidth="1"/>
    <col min="260" max="279" width="5.54296875" style="83" customWidth="1"/>
    <col min="280" max="280" width="1.7265625" style="83" customWidth="1"/>
    <col min="281" max="512" width="11.453125" style="83"/>
    <col min="513" max="513" width="2.7265625" style="83" customWidth="1"/>
    <col min="514" max="514" width="11.453125" style="83"/>
    <col min="515" max="515" width="44.26953125" style="83" customWidth="1"/>
    <col min="516" max="535" width="5.54296875" style="83" customWidth="1"/>
    <col min="536" max="536" width="1.7265625" style="83" customWidth="1"/>
    <col min="537" max="768" width="11.453125" style="83"/>
    <col min="769" max="769" width="2.7265625" style="83" customWidth="1"/>
    <col min="770" max="770" width="11.453125" style="83"/>
    <col min="771" max="771" width="44.26953125" style="83" customWidth="1"/>
    <col min="772" max="791" width="5.54296875" style="83" customWidth="1"/>
    <col min="792" max="792" width="1.7265625" style="83" customWidth="1"/>
    <col min="793" max="1024" width="11.453125" style="83"/>
    <col min="1025" max="1025" width="2.7265625" style="83" customWidth="1"/>
    <col min="1026" max="1026" width="11.453125" style="83"/>
    <col min="1027" max="1027" width="44.26953125" style="83" customWidth="1"/>
    <col min="1028" max="1047" width="5.54296875" style="83" customWidth="1"/>
    <col min="1048" max="1048" width="1.7265625" style="83" customWidth="1"/>
    <col min="1049" max="1280" width="11.453125" style="83"/>
    <col min="1281" max="1281" width="2.7265625" style="83" customWidth="1"/>
    <col min="1282" max="1282" width="11.453125" style="83"/>
    <col min="1283" max="1283" width="44.26953125" style="83" customWidth="1"/>
    <col min="1284" max="1303" width="5.54296875" style="83" customWidth="1"/>
    <col min="1304" max="1304" width="1.7265625" style="83" customWidth="1"/>
    <col min="1305" max="1536" width="11.453125" style="83"/>
    <col min="1537" max="1537" width="2.7265625" style="83" customWidth="1"/>
    <col min="1538" max="1538" width="11.453125" style="83"/>
    <col min="1539" max="1539" width="44.26953125" style="83" customWidth="1"/>
    <col min="1540" max="1559" width="5.54296875" style="83" customWidth="1"/>
    <col min="1560" max="1560" width="1.7265625" style="83" customWidth="1"/>
    <col min="1561" max="1792" width="11.453125" style="83"/>
    <col min="1793" max="1793" width="2.7265625" style="83" customWidth="1"/>
    <col min="1794" max="1794" width="11.453125" style="83"/>
    <col min="1795" max="1795" width="44.26953125" style="83" customWidth="1"/>
    <col min="1796" max="1815" width="5.54296875" style="83" customWidth="1"/>
    <col min="1816" max="1816" width="1.7265625" style="83" customWidth="1"/>
    <col min="1817" max="2048" width="11.453125" style="83"/>
    <col min="2049" max="2049" width="2.7265625" style="83" customWidth="1"/>
    <col min="2050" max="2050" width="11.453125" style="83"/>
    <col min="2051" max="2051" width="44.26953125" style="83" customWidth="1"/>
    <col min="2052" max="2071" width="5.54296875" style="83" customWidth="1"/>
    <col min="2072" max="2072" width="1.7265625" style="83" customWidth="1"/>
    <col min="2073" max="2304" width="11.453125" style="83"/>
    <col min="2305" max="2305" width="2.7265625" style="83" customWidth="1"/>
    <col min="2306" max="2306" width="11.453125" style="83"/>
    <col min="2307" max="2307" width="44.26953125" style="83" customWidth="1"/>
    <col min="2308" max="2327" width="5.54296875" style="83" customWidth="1"/>
    <col min="2328" max="2328" width="1.7265625" style="83" customWidth="1"/>
    <col min="2329" max="2560" width="11.453125" style="83"/>
    <col min="2561" max="2561" width="2.7265625" style="83" customWidth="1"/>
    <col min="2562" max="2562" width="11.453125" style="83"/>
    <col min="2563" max="2563" width="44.26953125" style="83" customWidth="1"/>
    <col min="2564" max="2583" width="5.54296875" style="83" customWidth="1"/>
    <col min="2584" max="2584" width="1.7265625" style="83" customWidth="1"/>
    <col min="2585" max="2816" width="11.453125" style="83"/>
    <col min="2817" max="2817" width="2.7265625" style="83" customWidth="1"/>
    <col min="2818" max="2818" width="11.453125" style="83"/>
    <col min="2819" max="2819" width="44.26953125" style="83" customWidth="1"/>
    <col min="2820" max="2839" width="5.54296875" style="83" customWidth="1"/>
    <col min="2840" max="2840" width="1.7265625" style="83" customWidth="1"/>
    <col min="2841" max="3072" width="11.453125" style="83"/>
    <col min="3073" max="3073" width="2.7265625" style="83" customWidth="1"/>
    <col min="3074" max="3074" width="11.453125" style="83"/>
    <col min="3075" max="3075" width="44.26953125" style="83" customWidth="1"/>
    <col min="3076" max="3095" width="5.54296875" style="83" customWidth="1"/>
    <col min="3096" max="3096" width="1.7265625" style="83" customWidth="1"/>
    <col min="3097" max="3328" width="11.453125" style="83"/>
    <col min="3329" max="3329" width="2.7265625" style="83" customWidth="1"/>
    <col min="3330" max="3330" width="11.453125" style="83"/>
    <col min="3331" max="3331" width="44.26953125" style="83" customWidth="1"/>
    <col min="3332" max="3351" width="5.54296875" style="83" customWidth="1"/>
    <col min="3352" max="3352" width="1.7265625" style="83" customWidth="1"/>
    <col min="3353" max="3584" width="11.453125" style="83"/>
    <col min="3585" max="3585" width="2.7265625" style="83" customWidth="1"/>
    <col min="3586" max="3586" width="11.453125" style="83"/>
    <col min="3587" max="3587" width="44.26953125" style="83" customWidth="1"/>
    <col min="3588" max="3607" width="5.54296875" style="83" customWidth="1"/>
    <col min="3608" max="3608" width="1.7265625" style="83" customWidth="1"/>
    <col min="3609" max="3840" width="11.453125" style="83"/>
    <col min="3841" max="3841" width="2.7265625" style="83" customWidth="1"/>
    <col min="3842" max="3842" width="11.453125" style="83"/>
    <col min="3843" max="3843" width="44.26953125" style="83" customWidth="1"/>
    <col min="3844" max="3863" width="5.54296875" style="83" customWidth="1"/>
    <col min="3864" max="3864" width="1.7265625" style="83" customWidth="1"/>
    <col min="3865" max="4096" width="11.453125" style="83"/>
    <col min="4097" max="4097" width="2.7265625" style="83" customWidth="1"/>
    <col min="4098" max="4098" width="11.453125" style="83"/>
    <col min="4099" max="4099" width="44.26953125" style="83" customWidth="1"/>
    <col min="4100" max="4119" width="5.54296875" style="83" customWidth="1"/>
    <col min="4120" max="4120" width="1.7265625" style="83" customWidth="1"/>
    <col min="4121" max="4352" width="11.453125" style="83"/>
    <col min="4353" max="4353" width="2.7265625" style="83" customWidth="1"/>
    <col min="4354" max="4354" width="11.453125" style="83"/>
    <col min="4355" max="4355" width="44.26953125" style="83" customWidth="1"/>
    <col min="4356" max="4375" width="5.54296875" style="83" customWidth="1"/>
    <col min="4376" max="4376" width="1.7265625" style="83" customWidth="1"/>
    <col min="4377" max="4608" width="11.453125" style="83"/>
    <col min="4609" max="4609" width="2.7265625" style="83" customWidth="1"/>
    <col min="4610" max="4610" width="11.453125" style="83"/>
    <col min="4611" max="4611" width="44.26953125" style="83" customWidth="1"/>
    <col min="4612" max="4631" width="5.54296875" style="83" customWidth="1"/>
    <col min="4632" max="4632" width="1.7265625" style="83" customWidth="1"/>
    <col min="4633" max="4864" width="11.453125" style="83"/>
    <col min="4865" max="4865" width="2.7265625" style="83" customWidth="1"/>
    <col min="4866" max="4866" width="11.453125" style="83"/>
    <col min="4867" max="4867" width="44.26953125" style="83" customWidth="1"/>
    <col min="4868" max="4887" width="5.54296875" style="83" customWidth="1"/>
    <col min="4888" max="4888" width="1.7265625" style="83" customWidth="1"/>
    <col min="4889" max="5120" width="11.453125" style="83"/>
    <col min="5121" max="5121" width="2.7265625" style="83" customWidth="1"/>
    <col min="5122" max="5122" width="11.453125" style="83"/>
    <col min="5123" max="5123" width="44.26953125" style="83" customWidth="1"/>
    <col min="5124" max="5143" width="5.54296875" style="83" customWidth="1"/>
    <col min="5144" max="5144" width="1.7265625" style="83" customWidth="1"/>
    <col min="5145" max="5376" width="11.453125" style="83"/>
    <col min="5377" max="5377" width="2.7265625" style="83" customWidth="1"/>
    <col min="5378" max="5378" width="11.453125" style="83"/>
    <col min="5379" max="5379" width="44.26953125" style="83" customWidth="1"/>
    <col min="5380" max="5399" width="5.54296875" style="83" customWidth="1"/>
    <col min="5400" max="5400" width="1.7265625" style="83" customWidth="1"/>
    <col min="5401" max="5632" width="11.453125" style="83"/>
    <col min="5633" max="5633" width="2.7265625" style="83" customWidth="1"/>
    <col min="5634" max="5634" width="11.453125" style="83"/>
    <col min="5635" max="5635" width="44.26953125" style="83" customWidth="1"/>
    <col min="5636" max="5655" width="5.54296875" style="83" customWidth="1"/>
    <col min="5656" max="5656" width="1.7265625" style="83" customWidth="1"/>
    <col min="5657" max="5888" width="11.453125" style="83"/>
    <col min="5889" max="5889" width="2.7265625" style="83" customWidth="1"/>
    <col min="5890" max="5890" width="11.453125" style="83"/>
    <col min="5891" max="5891" width="44.26953125" style="83" customWidth="1"/>
    <col min="5892" max="5911" width="5.54296875" style="83" customWidth="1"/>
    <col min="5912" max="5912" width="1.7265625" style="83" customWidth="1"/>
    <col min="5913" max="6144" width="11.453125" style="83"/>
    <col min="6145" max="6145" width="2.7265625" style="83" customWidth="1"/>
    <col min="6146" max="6146" width="11.453125" style="83"/>
    <col min="6147" max="6147" width="44.26953125" style="83" customWidth="1"/>
    <col min="6148" max="6167" width="5.54296875" style="83" customWidth="1"/>
    <col min="6168" max="6168" width="1.7265625" style="83" customWidth="1"/>
    <col min="6169" max="6400" width="11.453125" style="83"/>
    <col min="6401" max="6401" width="2.7265625" style="83" customWidth="1"/>
    <col min="6402" max="6402" width="11.453125" style="83"/>
    <col min="6403" max="6403" width="44.26953125" style="83" customWidth="1"/>
    <col min="6404" max="6423" width="5.54296875" style="83" customWidth="1"/>
    <col min="6424" max="6424" width="1.7265625" style="83" customWidth="1"/>
    <col min="6425" max="6656" width="11.453125" style="83"/>
    <col min="6657" max="6657" width="2.7265625" style="83" customWidth="1"/>
    <col min="6658" max="6658" width="11.453125" style="83"/>
    <col min="6659" max="6659" width="44.26953125" style="83" customWidth="1"/>
    <col min="6660" max="6679" width="5.54296875" style="83" customWidth="1"/>
    <col min="6680" max="6680" width="1.7265625" style="83" customWidth="1"/>
    <col min="6681" max="6912" width="11.453125" style="83"/>
    <col min="6913" max="6913" width="2.7265625" style="83" customWidth="1"/>
    <col min="6914" max="6914" width="11.453125" style="83"/>
    <col min="6915" max="6915" width="44.26953125" style="83" customWidth="1"/>
    <col min="6916" max="6935" width="5.54296875" style="83" customWidth="1"/>
    <col min="6936" max="6936" width="1.7265625" style="83" customWidth="1"/>
    <col min="6937" max="7168" width="11.453125" style="83"/>
    <col min="7169" max="7169" width="2.7265625" style="83" customWidth="1"/>
    <col min="7170" max="7170" width="11.453125" style="83"/>
    <col min="7171" max="7171" width="44.26953125" style="83" customWidth="1"/>
    <col min="7172" max="7191" width="5.54296875" style="83" customWidth="1"/>
    <col min="7192" max="7192" width="1.7265625" style="83" customWidth="1"/>
    <col min="7193" max="7424" width="11.453125" style="83"/>
    <col min="7425" max="7425" width="2.7265625" style="83" customWidth="1"/>
    <col min="7426" max="7426" width="11.453125" style="83"/>
    <col min="7427" max="7427" width="44.26953125" style="83" customWidth="1"/>
    <col min="7428" max="7447" width="5.54296875" style="83" customWidth="1"/>
    <col min="7448" max="7448" width="1.7265625" style="83" customWidth="1"/>
    <col min="7449" max="7680" width="11.453125" style="83"/>
    <col min="7681" max="7681" width="2.7265625" style="83" customWidth="1"/>
    <col min="7682" max="7682" width="11.453125" style="83"/>
    <col min="7683" max="7683" width="44.26953125" style="83" customWidth="1"/>
    <col min="7684" max="7703" width="5.54296875" style="83" customWidth="1"/>
    <col min="7704" max="7704" width="1.7265625" style="83" customWidth="1"/>
    <col min="7705" max="7936" width="11.453125" style="83"/>
    <col min="7937" max="7937" width="2.7265625" style="83" customWidth="1"/>
    <col min="7938" max="7938" width="11.453125" style="83"/>
    <col min="7939" max="7939" width="44.26953125" style="83" customWidth="1"/>
    <col min="7940" max="7959" width="5.54296875" style="83" customWidth="1"/>
    <col min="7960" max="7960" width="1.7265625" style="83" customWidth="1"/>
    <col min="7961" max="8192" width="11.453125" style="83"/>
    <col min="8193" max="8193" width="2.7265625" style="83" customWidth="1"/>
    <col min="8194" max="8194" width="11.453125" style="83"/>
    <col min="8195" max="8195" width="44.26953125" style="83" customWidth="1"/>
    <col min="8196" max="8215" width="5.54296875" style="83" customWidth="1"/>
    <col min="8216" max="8216" width="1.7265625" style="83" customWidth="1"/>
    <col min="8217" max="8448" width="11.453125" style="83"/>
    <col min="8449" max="8449" width="2.7265625" style="83" customWidth="1"/>
    <col min="8450" max="8450" width="11.453125" style="83"/>
    <col min="8451" max="8451" width="44.26953125" style="83" customWidth="1"/>
    <col min="8452" max="8471" width="5.54296875" style="83" customWidth="1"/>
    <col min="8472" max="8472" width="1.7265625" style="83" customWidth="1"/>
    <col min="8473" max="8704" width="11.453125" style="83"/>
    <col min="8705" max="8705" width="2.7265625" style="83" customWidth="1"/>
    <col min="8706" max="8706" width="11.453125" style="83"/>
    <col min="8707" max="8707" width="44.26953125" style="83" customWidth="1"/>
    <col min="8708" max="8727" width="5.54296875" style="83" customWidth="1"/>
    <col min="8728" max="8728" width="1.7265625" style="83" customWidth="1"/>
    <col min="8729" max="8960" width="11.453125" style="83"/>
    <col min="8961" max="8961" width="2.7265625" style="83" customWidth="1"/>
    <col min="8962" max="8962" width="11.453125" style="83"/>
    <col min="8963" max="8963" width="44.26953125" style="83" customWidth="1"/>
    <col min="8964" max="8983" width="5.54296875" style="83" customWidth="1"/>
    <col min="8984" max="8984" width="1.7265625" style="83" customWidth="1"/>
    <col min="8985" max="9216" width="11.453125" style="83"/>
    <col min="9217" max="9217" width="2.7265625" style="83" customWidth="1"/>
    <col min="9218" max="9218" width="11.453125" style="83"/>
    <col min="9219" max="9219" width="44.26953125" style="83" customWidth="1"/>
    <col min="9220" max="9239" width="5.54296875" style="83" customWidth="1"/>
    <col min="9240" max="9240" width="1.7265625" style="83" customWidth="1"/>
    <col min="9241" max="9472" width="11.453125" style="83"/>
    <col min="9473" max="9473" width="2.7265625" style="83" customWidth="1"/>
    <col min="9474" max="9474" width="11.453125" style="83"/>
    <col min="9475" max="9475" width="44.26953125" style="83" customWidth="1"/>
    <col min="9476" max="9495" width="5.54296875" style="83" customWidth="1"/>
    <col min="9496" max="9496" width="1.7265625" style="83" customWidth="1"/>
    <col min="9497" max="9728" width="11.453125" style="83"/>
    <col min="9729" max="9729" width="2.7265625" style="83" customWidth="1"/>
    <col min="9730" max="9730" width="11.453125" style="83"/>
    <col min="9731" max="9731" width="44.26953125" style="83" customWidth="1"/>
    <col min="9732" max="9751" width="5.54296875" style="83" customWidth="1"/>
    <col min="9752" max="9752" width="1.7265625" style="83" customWidth="1"/>
    <col min="9753" max="9984" width="11.453125" style="83"/>
    <col min="9985" max="9985" width="2.7265625" style="83" customWidth="1"/>
    <col min="9986" max="9986" width="11.453125" style="83"/>
    <col min="9987" max="9987" width="44.26953125" style="83" customWidth="1"/>
    <col min="9988" max="10007" width="5.54296875" style="83" customWidth="1"/>
    <col min="10008" max="10008" width="1.7265625" style="83" customWidth="1"/>
    <col min="10009" max="10240" width="11.453125" style="83"/>
    <col min="10241" max="10241" width="2.7265625" style="83" customWidth="1"/>
    <col min="10242" max="10242" width="11.453125" style="83"/>
    <col min="10243" max="10243" width="44.26953125" style="83" customWidth="1"/>
    <col min="10244" max="10263" width="5.54296875" style="83" customWidth="1"/>
    <col min="10264" max="10264" width="1.7265625" style="83" customWidth="1"/>
    <col min="10265" max="10496" width="11.453125" style="83"/>
    <col min="10497" max="10497" width="2.7265625" style="83" customWidth="1"/>
    <col min="10498" max="10498" width="11.453125" style="83"/>
    <col min="10499" max="10499" width="44.26953125" style="83" customWidth="1"/>
    <col min="10500" max="10519" width="5.54296875" style="83" customWidth="1"/>
    <col min="10520" max="10520" width="1.7265625" style="83" customWidth="1"/>
    <col min="10521" max="10752" width="11.453125" style="83"/>
    <col min="10753" max="10753" width="2.7265625" style="83" customWidth="1"/>
    <col min="10754" max="10754" width="11.453125" style="83"/>
    <col min="10755" max="10755" width="44.26953125" style="83" customWidth="1"/>
    <col min="10756" max="10775" width="5.54296875" style="83" customWidth="1"/>
    <col min="10776" max="10776" width="1.7265625" style="83" customWidth="1"/>
    <col min="10777" max="11008" width="11.453125" style="83"/>
    <col min="11009" max="11009" width="2.7265625" style="83" customWidth="1"/>
    <col min="11010" max="11010" width="11.453125" style="83"/>
    <col min="11011" max="11011" width="44.26953125" style="83" customWidth="1"/>
    <col min="11012" max="11031" width="5.54296875" style="83" customWidth="1"/>
    <col min="11032" max="11032" width="1.7265625" style="83" customWidth="1"/>
    <col min="11033" max="11264" width="11.453125" style="83"/>
    <col min="11265" max="11265" width="2.7265625" style="83" customWidth="1"/>
    <col min="11266" max="11266" width="11.453125" style="83"/>
    <col min="11267" max="11267" width="44.26953125" style="83" customWidth="1"/>
    <col min="11268" max="11287" width="5.54296875" style="83" customWidth="1"/>
    <col min="11288" max="11288" width="1.7265625" style="83" customWidth="1"/>
    <col min="11289" max="11520" width="11.453125" style="83"/>
    <col min="11521" max="11521" width="2.7265625" style="83" customWidth="1"/>
    <col min="11522" max="11522" width="11.453125" style="83"/>
    <col min="11523" max="11523" width="44.26953125" style="83" customWidth="1"/>
    <col min="11524" max="11543" width="5.54296875" style="83" customWidth="1"/>
    <col min="11544" max="11544" width="1.7265625" style="83" customWidth="1"/>
    <col min="11545" max="11776" width="11.453125" style="83"/>
    <col min="11777" max="11777" width="2.7265625" style="83" customWidth="1"/>
    <col min="11778" max="11778" width="11.453125" style="83"/>
    <col min="11779" max="11779" width="44.26953125" style="83" customWidth="1"/>
    <col min="11780" max="11799" width="5.54296875" style="83" customWidth="1"/>
    <col min="11800" max="11800" width="1.7265625" style="83" customWidth="1"/>
    <col min="11801" max="12032" width="11.453125" style="83"/>
    <col min="12033" max="12033" width="2.7265625" style="83" customWidth="1"/>
    <col min="12034" max="12034" width="11.453125" style="83"/>
    <col min="12035" max="12035" width="44.26953125" style="83" customWidth="1"/>
    <col min="12036" max="12055" width="5.54296875" style="83" customWidth="1"/>
    <col min="12056" max="12056" width="1.7265625" style="83" customWidth="1"/>
    <col min="12057" max="12288" width="11.453125" style="83"/>
    <col min="12289" max="12289" width="2.7265625" style="83" customWidth="1"/>
    <col min="12290" max="12290" width="11.453125" style="83"/>
    <col min="12291" max="12291" width="44.26953125" style="83" customWidth="1"/>
    <col min="12292" max="12311" width="5.54296875" style="83" customWidth="1"/>
    <col min="12312" max="12312" width="1.7265625" style="83" customWidth="1"/>
    <col min="12313" max="12544" width="11.453125" style="83"/>
    <col min="12545" max="12545" width="2.7265625" style="83" customWidth="1"/>
    <col min="12546" max="12546" width="11.453125" style="83"/>
    <col min="12547" max="12547" width="44.26953125" style="83" customWidth="1"/>
    <col min="12548" max="12567" width="5.54296875" style="83" customWidth="1"/>
    <col min="12568" max="12568" width="1.7265625" style="83" customWidth="1"/>
    <col min="12569" max="12800" width="11.453125" style="83"/>
    <col min="12801" max="12801" width="2.7265625" style="83" customWidth="1"/>
    <col min="12802" max="12802" width="11.453125" style="83"/>
    <col min="12803" max="12803" width="44.26953125" style="83" customWidth="1"/>
    <col min="12804" max="12823" width="5.54296875" style="83" customWidth="1"/>
    <col min="12824" max="12824" width="1.7265625" style="83" customWidth="1"/>
    <col min="12825" max="13056" width="11.453125" style="83"/>
    <col min="13057" max="13057" width="2.7265625" style="83" customWidth="1"/>
    <col min="13058" max="13058" width="11.453125" style="83"/>
    <col min="13059" max="13059" width="44.26953125" style="83" customWidth="1"/>
    <col min="13060" max="13079" width="5.54296875" style="83" customWidth="1"/>
    <col min="13080" max="13080" width="1.7265625" style="83" customWidth="1"/>
    <col min="13081" max="13312" width="11.453125" style="83"/>
    <col min="13313" max="13313" width="2.7265625" style="83" customWidth="1"/>
    <col min="13314" max="13314" width="11.453125" style="83"/>
    <col min="13315" max="13315" width="44.26953125" style="83" customWidth="1"/>
    <col min="13316" max="13335" width="5.54296875" style="83" customWidth="1"/>
    <col min="13336" max="13336" width="1.7265625" style="83" customWidth="1"/>
    <col min="13337" max="13568" width="11.453125" style="83"/>
    <col min="13569" max="13569" width="2.7265625" style="83" customWidth="1"/>
    <col min="13570" max="13570" width="11.453125" style="83"/>
    <col min="13571" max="13571" width="44.26953125" style="83" customWidth="1"/>
    <col min="13572" max="13591" width="5.54296875" style="83" customWidth="1"/>
    <col min="13592" max="13592" width="1.7265625" style="83" customWidth="1"/>
    <col min="13593" max="13824" width="11.453125" style="83"/>
    <col min="13825" max="13825" width="2.7265625" style="83" customWidth="1"/>
    <col min="13826" max="13826" width="11.453125" style="83"/>
    <col min="13827" max="13827" width="44.26953125" style="83" customWidth="1"/>
    <col min="13828" max="13847" width="5.54296875" style="83" customWidth="1"/>
    <col min="13848" max="13848" width="1.7265625" style="83" customWidth="1"/>
    <col min="13849" max="14080" width="11.453125" style="83"/>
    <col min="14081" max="14081" width="2.7265625" style="83" customWidth="1"/>
    <col min="14082" max="14082" width="11.453125" style="83"/>
    <col min="14083" max="14083" width="44.26953125" style="83" customWidth="1"/>
    <col min="14084" max="14103" width="5.54296875" style="83" customWidth="1"/>
    <col min="14104" max="14104" width="1.7265625" style="83" customWidth="1"/>
    <col min="14105" max="14336" width="11.453125" style="83"/>
    <col min="14337" max="14337" width="2.7265625" style="83" customWidth="1"/>
    <col min="14338" max="14338" width="11.453125" style="83"/>
    <col min="14339" max="14339" width="44.26953125" style="83" customWidth="1"/>
    <col min="14340" max="14359" width="5.54296875" style="83" customWidth="1"/>
    <col min="14360" max="14360" width="1.7265625" style="83" customWidth="1"/>
    <col min="14361" max="14592" width="11.453125" style="83"/>
    <col min="14593" max="14593" width="2.7265625" style="83" customWidth="1"/>
    <col min="14594" max="14594" width="11.453125" style="83"/>
    <col min="14595" max="14595" width="44.26953125" style="83" customWidth="1"/>
    <col min="14596" max="14615" width="5.54296875" style="83" customWidth="1"/>
    <col min="14616" max="14616" width="1.7265625" style="83" customWidth="1"/>
    <col min="14617" max="14848" width="11.453125" style="83"/>
    <col min="14849" max="14849" width="2.7265625" style="83" customWidth="1"/>
    <col min="14850" max="14850" width="11.453125" style="83"/>
    <col min="14851" max="14851" width="44.26953125" style="83" customWidth="1"/>
    <col min="14852" max="14871" width="5.54296875" style="83" customWidth="1"/>
    <col min="14872" max="14872" width="1.7265625" style="83" customWidth="1"/>
    <col min="14873" max="15104" width="11.453125" style="83"/>
    <col min="15105" max="15105" width="2.7265625" style="83" customWidth="1"/>
    <col min="15106" max="15106" width="11.453125" style="83"/>
    <col min="15107" max="15107" width="44.26953125" style="83" customWidth="1"/>
    <col min="15108" max="15127" width="5.54296875" style="83" customWidth="1"/>
    <col min="15128" max="15128" width="1.7265625" style="83" customWidth="1"/>
    <col min="15129" max="15360" width="11.453125" style="83"/>
    <col min="15361" max="15361" width="2.7265625" style="83" customWidth="1"/>
    <col min="15362" max="15362" width="11.453125" style="83"/>
    <col min="15363" max="15363" width="44.26953125" style="83" customWidth="1"/>
    <col min="15364" max="15383" width="5.54296875" style="83" customWidth="1"/>
    <col min="15384" max="15384" width="1.7265625" style="83" customWidth="1"/>
    <col min="15385" max="15616" width="11.453125" style="83"/>
    <col min="15617" max="15617" width="2.7265625" style="83" customWidth="1"/>
    <col min="15618" max="15618" width="11.453125" style="83"/>
    <col min="15619" max="15619" width="44.26953125" style="83" customWidth="1"/>
    <col min="15620" max="15639" width="5.54296875" style="83" customWidth="1"/>
    <col min="15640" max="15640" width="1.7265625" style="83" customWidth="1"/>
    <col min="15641" max="15872" width="11.453125" style="83"/>
    <col min="15873" max="15873" width="2.7265625" style="83" customWidth="1"/>
    <col min="15874" max="15874" width="11.453125" style="83"/>
    <col min="15875" max="15875" width="44.26953125" style="83" customWidth="1"/>
    <col min="15876" max="15895" width="5.54296875" style="83" customWidth="1"/>
    <col min="15896" max="15896" width="1.7265625" style="83" customWidth="1"/>
    <col min="15897" max="16128" width="11.453125" style="83"/>
    <col min="16129" max="16129" width="2.7265625" style="83" customWidth="1"/>
    <col min="16130" max="16130" width="11.453125" style="83"/>
    <col min="16131" max="16131" width="44.26953125" style="83" customWidth="1"/>
    <col min="16132" max="16151" width="5.54296875" style="83" customWidth="1"/>
    <col min="16152" max="16152" width="1.7265625" style="83" customWidth="1"/>
    <col min="16153" max="16384" width="11.453125" style="83"/>
  </cols>
  <sheetData>
    <row r="1" spans="2:23" ht="6.75" customHeight="1" x14ac:dyDescent="0.3"/>
    <row r="2" spans="2:23" ht="13.5" customHeight="1" x14ac:dyDescent="0.35">
      <c r="B2" s="186" t="s">
        <v>215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</row>
    <row r="3" spans="2:23" ht="12.75" customHeight="1" thickBot="1" x14ac:dyDescent="0.6"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/>
      <c r="R3"/>
      <c r="S3"/>
      <c r="T3"/>
      <c r="U3"/>
      <c r="V3"/>
      <c r="W3"/>
    </row>
    <row r="4" spans="2:23" ht="14.5" thickBot="1" x14ac:dyDescent="0.35">
      <c r="B4" s="85"/>
      <c r="C4" s="85"/>
      <c r="D4" s="187" t="s">
        <v>216</v>
      </c>
      <c r="E4" s="188"/>
      <c r="F4" s="188"/>
      <c r="G4" s="189"/>
      <c r="H4" s="187" t="s">
        <v>217</v>
      </c>
      <c r="I4" s="188"/>
      <c r="J4" s="188"/>
      <c r="K4" s="188"/>
      <c r="L4" s="189"/>
      <c r="M4" s="187" t="s">
        <v>218</v>
      </c>
      <c r="N4" s="188"/>
      <c r="O4" s="188"/>
      <c r="P4" s="189"/>
      <c r="Q4" s="187" t="s">
        <v>219</v>
      </c>
      <c r="R4" s="188"/>
      <c r="S4" s="188"/>
      <c r="T4" s="188"/>
      <c r="U4" s="189"/>
      <c r="V4" s="187" t="s">
        <v>220</v>
      </c>
      <c r="W4" s="189"/>
    </row>
    <row r="5" spans="2:23" ht="14.5" thickBot="1" x14ac:dyDescent="0.35">
      <c r="B5" s="86" t="s">
        <v>221</v>
      </c>
      <c r="C5" s="87" t="s">
        <v>222</v>
      </c>
      <c r="D5" s="88" t="s">
        <v>223</v>
      </c>
      <c r="E5" s="88" t="s">
        <v>224</v>
      </c>
      <c r="F5" s="88" t="s">
        <v>225</v>
      </c>
      <c r="G5" s="88" t="s">
        <v>226</v>
      </c>
      <c r="H5" s="88" t="s">
        <v>227</v>
      </c>
      <c r="I5" s="88" t="s">
        <v>228</v>
      </c>
      <c r="J5" s="88" t="s">
        <v>229</v>
      </c>
      <c r="K5" s="88" t="s">
        <v>230</v>
      </c>
      <c r="L5" s="88" t="s">
        <v>231</v>
      </c>
      <c r="M5" s="88" t="s">
        <v>232</v>
      </c>
      <c r="N5" s="88" t="s">
        <v>233</v>
      </c>
      <c r="O5" s="88" t="s">
        <v>234</v>
      </c>
      <c r="P5" s="88" t="s">
        <v>235</v>
      </c>
      <c r="Q5" s="88" t="s">
        <v>236</v>
      </c>
      <c r="R5" s="88" t="s">
        <v>237</v>
      </c>
      <c r="S5" s="88" t="s">
        <v>238</v>
      </c>
      <c r="T5" s="88" t="s">
        <v>239</v>
      </c>
      <c r="U5" s="88" t="s">
        <v>240</v>
      </c>
      <c r="V5" s="88" t="s">
        <v>241</v>
      </c>
      <c r="W5" s="89" t="s">
        <v>285</v>
      </c>
    </row>
    <row r="6" spans="2:23" ht="29.5" customHeight="1" x14ac:dyDescent="0.3">
      <c r="B6" s="181" t="s">
        <v>242</v>
      </c>
      <c r="C6" s="90" t="s">
        <v>243</v>
      </c>
      <c r="D6" s="91"/>
      <c r="E6" s="92"/>
      <c r="F6" s="92"/>
      <c r="G6" s="93"/>
      <c r="H6" s="94"/>
      <c r="I6" s="95"/>
      <c r="J6" s="95"/>
      <c r="K6" s="95"/>
      <c r="L6" s="96"/>
      <c r="M6" s="94"/>
      <c r="N6" s="95"/>
      <c r="O6" s="95"/>
      <c r="P6" s="96"/>
      <c r="Q6" s="94"/>
      <c r="R6" s="95"/>
      <c r="S6" s="95"/>
      <c r="T6" s="95"/>
      <c r="U6" s="96"/>
      <c r="V6" s="94"/>
      <c r="W6" s="96"/>
    </row>
    <row r="7" spans="2:23" ht="24" customHeight="1" x14ac:dyDescent="0.3">
      <c r="B7" s="182"/>
      <c r="C7" s="97" t="s">
        <v>244</v>
      </c>
      <c r="D7" s="98"/>
      <c r="E7" s="99"/>
      <c r="F7" s="99"/>
      <c r="G7" s="100"/>
      <c r="H7" s="101"/>
      <c r="I7" s="102"/>
      <c r="J7" s="102"/>
      <c r="K7" s="102"/>
      <c r="L7" s="103"/>
      <c r="M7" s="101"/>
      <c r="N7" s="102"/>
      <c r="O7" s="102"/>
      <c r="P7" s="103"/>
      <c r="Q7" s="101"/>
      <c r="R7" s="102"/>
      <c r="S7" s="102"/>
      <c r="T7" s="102"/>
      <c r="U7" s="103"/>
      <c r="V7" s="101"/>
      <c r="W7" s="103"/>
    </row>
    <row r="8" spans="2:23" ht="28" customHeight="1" x14ac:dyDescent="0.3">
      <c r="B8" s="182"/>
      <c r="C8" s="97" t="s">
        <v>245</v>
      </c>
      <c r="D8" s="98"/>
      <c r="E8" s="99"/>
      <c r="F8" s="99"/>
      <c r="G8" s="100"/>
      <c r="H8" s="101"/>
      <c r="I8" s="102"/>
      <c r="J8" s="102"/>
      <c r="K8" s="102"/>
      <c r="L8" s="103"/>
      <c r="M8" s="101"/>
      <c r="N8" s="102"/>
      <c r="O8" s="102"/>
      <c r="P8" s="103"/>
      <c r="Q8" s="101"/>
      <c r="R8" s="102"/>
      <c r="S8" s="102"/>
      <c r="T8" s="102"/>
      <c r="U8" s="103"/>
      <c r="V8" s="101"/>
      <c r="W8" s="103"/>
    </row>
    <row r="9" spans="2:23" ht="18" customHeight="1" x14ac:dyDescent="0.3">
      <c r="B9" s="182"/>
      <c r="C9" s="97" t="s">
        <v>246</v>
      </c>
      <c r="D9" s="98"/>
      <c r="E9" s="99"/>
      <c r="F9" s="99"/>
      <c r="G9" s="100"/>
      <c r="H9" s="101"/>
      <c r="I9" s="102"/>
      <c r="J9" s="102"/>
      <c r="K9" s="102"/>
      <c r="L9" s="103"/>
      <c r="M9" s="101"/>
      <c r="N9" s="102"/>
      <c r="O9" s="102"/>
      <c r="P9" s="103"/>
      <c r="Q9" s="101"/>
      <c r="R9" s="102"/>
      <c r="S9" s="102"/>
      <c r="T9" s="102"/>
      <c r="U9" s="103"/>
      <c r="V9" s="101"/>
      <c r="W9" s="103"/>
    </row>
    <row r="10" spans="2:23" ht="17.5" customHeight="1" x14ac:dyDescent="0.3">
      <c r="B10" s="182"/>
      <c r="C10" s="97" t="s">
        <v>247</v>
      </c>
      <c r="D10" s="98"/>
      <c r="E10" s="99"/>
      <c r="F10" s="99"/>
      <c r="G10" s="100"/>
      <c r="H10" s="101"/>
      <c r="I10" s="102"/>
      <c r="J10" s="102"/>
      <c r="K10" s="102"/>
      <c r="L10" s="103"/>
      <c r="M10" s="101"/>
      <c r="N10" s="102"/>
      <c r="O10" s="102"/>
      <c r="P10" s="103"/>
      <c r="Q10" s="101"/>
      <c r="R10" s="102"/>
      <c r="S10" s="102"/>
      <c r="T10" s="102"/>
      <c r="U10" s="103"/>
      <c r="V10" s="101"/>
      <c r="W10" s="103"/>
    </row>
    <row r="11" spans="2:23" ht="21" customHeight="1" x14ac:dyDescent="0.3">
      <c r="B11" s="182"/>
      <c r="C11" s="97" t="s">
        <v>248</v>
      </c>
      <c r="D11" s="98"/>
      <c r="E11" s="99"/>
      <c r="F11" s="99"/>
      <c r="G11" s="100"/>
      <c r="H11" s="101"/>
      <c r="I11" s="102"/>
      <c r="J11" s="102"/>
      <c r="K11" s="102"/>
      <c r="L11" s="103"/>
      <c r="M11" s="101"/>
      <c r="N11" s="102"/>
      <c r="O11" s="102"/>
      <c r="P11" s="103"/>
      <c r="Q11" s="101"/>
      <c r="R11" s="102"/>
      <c r="S11" s="102"/>
      <c r="T11" s="102"/>
      <c r="U11" s="103"/>
      <c r="V11" s="101"/>
      <c r="W11" s="103"/>
    </row>
    <row r="12" spans="2:23" ht="25" customHeight="1" x14ac:dyDescent="0.3">
      <c r="B12" s="182"/>
      <c r="C12" s="97" t="s">
        <v>279</v>
      </c>
      <c r="D12" s="98"/>
      <c r="E12" s="99"/>
      <c r="F12" s="99"/>
      <c r="G12" s="100"/>
      <c r="H12" s="101"/>
      <c r="I12" s="102"/>
      <c r="J12" s="102"/>
      <c r="K12" s="102"/>
      <c r="L12" s="103"/>
      <c r="M12" s="101"/>
      <c r="N12" s="102"/>
      <c r="O12" s="102"/>
      <c r="P12" s="103"/>
      <c r="Q12" s="101"/>
      <c r="R12" s="102"/>
      <c r="S12" s="102"/>
      <c r="T12" s="102"/>
      <c r="U12" s="103"/>
      <c r="V12" s="101"/>
      <c r="W12" s="103"/>
    </row>
    <row r="13" spans="2:23" ht="27.5" customHeight="1" x14ac:dyDescent="0.3">
      <c r="B13" s="182"/>
      <c r="C13" s="97" t="s">
        <v>249</v>
      </c>
      <c r="D13" s="98"/>
      <c r="E13" s="99"/>
      <c r="F13" s="99"/>
      <c r="G13" s="100"/>
      <c r="H13" s="101"/>
      <c r="I13" s="102"/>
      <c r="J13" s="102"/>
      <c r="K13" s="102"/>
      <c r="L13" s="103"/>
      <c r="M13" s="101"/>
      <c r="N13" s="102"/>
      <c r="O13" s="102"/>
      <c r="P13" s="103"/>
      <c r="Q13" s="101"/>
      <c r="R13" s="102"/>
      <c r="S13" s="102"/>
      <c r="T13" s="102"/>
      <c r="U13" s="103"/>
      <c r="V13" s="101"/>
      <c r="W13" s="103"/>
    </row>
    <row r="14" spans="2:23" ht="27.5" customHeight="1" thickBot="1" x14ac:dyDescent="0.35">
      <c r="B14" s="183"/>
      <c r="C14" s="104" t="s">
        <v>250</v>
      </c>
      <c r="D14" s="105"/>
      <c r="E14" s="106"/>
      <c r="F14" s="106"/>
      <c r="G14" s="107"/>
      <c r="H14" s="108"/>
      <c r="I14" s="109"/>
      <c r="J14" s="109"/>
      <c r="K14" s="109"/>
      <c r="L14" s="110"/>
      <c r="M14" s="108"/>
      <c r="N14" s="109"/>
      <c r="O14" s="109"/>
      <c r="P14" s="110"/>
      <c r="Q14" s="108"/>
      <c r="R14" s="109"/>
      <c r="S14" s="109"/>
      <c r="T14" s="109"/>
      <c r="U14" s="110"/>
      <c r="V14" s="108"/>
      <c r="W14" s="110"/>
    </row>
    <row r="15" spans="2:23" ht="57" customHeight="1" x14ac:dyDescent="0.3">
      <c r="B15" s="181" t="s">
        <v>251</v>
      </c>
      <c r="C15" s="90" t="s">
        <v>282</v>
      </c>
      <c r="D15" s="94"/>
      <c r="E15" s="95"/>
      <c r="F15" s="95"/>
      <c r="G15" s="96"/>
      <c r="H15" s="91"/>
      <c r="I15" s="92"/>
      <c r="J15" s="92"/>
      <c r="K15" s="92"/>
      <c r="L15" s="93"/>
      <c r="M15" s="91"/>
      <c r="N15" s="95"/>
      <c r="O15" s="95"/>
      <c r="P15" s="96"/>
      <c r="Q15" s="94"/>
      <c r="R15" s="95"/>
      <c r="S15" s="95"/>
      <c r="T15" s="95"/>
      <c r="U15" s="96"/>
      <c r="V15" s="94"/>
      <c r="W15" s="96"/>
    </row>
    <row r="16" spans="2:23" ht="68" customHeight="1" x14ac:dyDescent="0.3">
      <c r="B16" s="184"/>
      <c r="C16" s="97" t="s">
        <v>281</v>
      </c>
      <c r="D16" s="101"/>
      <c r="E16" s="102"/>
      <c r="F16" s="102"/>
      <c r="G16" s="103"/>
      <c r="H16" s="98"/>
      <c r="I16" s="99"/>
      <c r="J16" s="99"/>
      <c r="K16" s="99"/>
      <c r="L16" s="100"/>
      <c r="M16" s="98"/>
      <c r="N16" s="102"/>
      <c r="O16" s="102"/>
      <c r="P16" s="103"/>
      <c r="Q16" s="101"/>
      <c r="R16" s="102"/>
      <c r="S16" s="102"/>
      <c r="T16" s="102"/>
      <c r="U16" s="103"/>
      <c r="V16" s="101"/>
      <c r="W16" s="103"/>
    </row>
    <row r="17" spans="2:23" ht="79" customHeight="1" x14ac:dyDescent="0.3">
      <c r="B17" s="184"/>
      <c r="C17" s="111" t="s">
        <v>280</v>
      </c>
      <c r="D17" s="112"/>
      <c r="E17" s="113"/>
      <c r="F17" s="113"/>
      <c r="G17" s="114"/>
      <c r="H17" s="115"/>
      <c r="I17" s="116"/>
      <c r="J17" s="116"/>
      <c r="K17" s="116"/>
      <c r="L17" s="117"/>
      <c r="M17" s="115"/>
      <c r="N17" s="113"/>
      <c r="O17" s="113"/>
      <c r="P17" s="114"/>
      <c r="Q17" s="112"/>
      <c r="R17" s="113"/>
      <c r="S17" s="113"/>
      <c r="T17" s="113"/>
      <c r="U17" s="114"/>
      <c r="V17" s="112"/>
      <c r="W17" s="114"/>
    </row>
    <row r="18" spans="2:23" ht="81" customHeight="1" thickBot="1" x14ac:dyDescent="0.35">
      <c r="B18" s="183"/>
      <c r="C18" s="104" t="s">
        <v>283</v>
      </c>
      <c r="D18" s="108"/>
      <c r="E18" s="109"/>
      <c r="F18" s="109"/>
      <c r="G18" s="110"/>
      <c r="H18" s="105"/>
      <c r="I18" s="106"/>
      <c r="J18" s="106"/>
      <c r="K18" s="106"/>
      <c r="L18" s="107"/>
      <c r="M18" s="105"/>
      <c r="N18" s="109"/>
      <c r="O18" s="109"/>
      <c r="P18" s="110"/>
      <c r="Q18" s="108"/>
      <c r="R18" s="109"/>
      <c r="S18" s="109"/>
      <c r="T18" s="109"/>
      <c r="U18" s="110"/>
      <c r="V18" s="108"/>
      <c r="W18" s="110"/>
    </row>
    <row r="19" spans="2:23" ht="56" customHeight="1" x14ac:dyDescent="0.3">
      <c r="B19" s="181" t="s">
        <v>252</v>
      </c>
      <c r="C19" s="90" t="s">
        <v>253</v>
      </c>
      <c r="D19" s="94"/>
      <c r="E19" s="95"/>
      <c r="F19" s="95"/>
      <c r="G19" s="96"/>
      <c r="H19" s="94"/>
      <c r="I19" s="95"/>
      <c r="J19" s="95"/>
      <c r="K19" s="95"/>
      <c r="L19" s="96"/>
      <c r="M19" s="94"/>
      <c r="N19" s="92"/>
      <c r="O19" s="92"/>
      <c r="P19" s="93"/>
      <c r="Q19" s="91"/>
      <c r="R19" s="92"/>
      <c r="S19" s="92"/>
      <c r="T19" s="95"/>
      <c r="U19" s="96"/>
      <c r="V19" s="94"/>
      <c r="W19" s="96"/>
    </row>
    <row r="20" spans="2:23" ht="121" customHeight="1" x14ac:dyDescent="0.3">
      <c r="B20" s="182"/>
      <c r="C20" s="97" t="s">
        <v>254</v>
      </c>
      <c r="D20" s="101"/>
      <c r="E20" s="102"/>
      <c r="F20" s="102"/>
      <c r="G20" s="103"/>
      <c r="H20" s="101"/>
      <c r="I20" s="102"/>
      <c r="J20" s="102"/>
      <c r="K20" s="102"/>
      <c r="L20" s="103"/>
      <c r="M20" s="101"/>
      <c r="N20" s="99"/>
      <c r="O20" s="99"/>
      <c r="P20" s="100"/>
      <c r="Q20" s="98"/>
      <c r="R20" s="99"/>
      <c r="S20" s="99"/>
      <c r="T20" s="102"/>
      <c r="U20" s="103"/>
      <c r="V20" s="101"/>
      <c r="W20" s="103"/>
    </row>
    <row r="21" spans="2:23" ht="43" customHeight="1" x14ac:dyDescent="0.3">
      <c r="B21" s="182"/>
      <c r="C21" s="97" t="s">
        <v>255</v>
      </c>
      <c r="D21" s="101"/>
      <c r="E21" s="102"/>
      <c r="F21" s="102"/>
      <c r="G21" s="103"/>
      <c r="H21" s="101"/>
      <c r="I21" s="102"/>
      <c r="J21" s="102"/>
      <c r="K21" s="102"/>
      <c r="L21" s="103"/>
      <c r="M21" s="101"/>
      <c r="N21" s="99"/>
      <c r="O21" s="99"/>
      <c r="P21" s="100"/>
      <c r="Q21" s="98"/>
      <c r="R21" s="99"/>
      <c r="S21" s="99"/>
      <c r="T21" s="102"/>
      <c r="U21" s="103"/>
      <c r="V21" s="101"/>
      <c r="W21" s="103"/>
    </row>
    <row r="22" spans="2:23" ht="21.5" customHeight="1" thickBot="1" x14ac:dyDescent="0.35">
      <c r="B22" s="183"/>
      <c r="C22" s="104" t="s">
        <v>284</v>
      </c>
      <c r="D22" s="108"/>
      <c r="E22" s="109"/>
      <c r="F22" s="109"/>
      <c r="G22" s="110"/>
      <c r="H22" s="108"/>
      <c r="I22" s="109"/>
      <c r="J22" s="109"/>
      <c r="K22" s="109"/>
      <c r="L22" s="110"/>
      <c r="M22" s="108"/>
      <c r="N22" s="106"/>
      <c r="O22" s="106"/>
      <c r="P22" s="107"/>
      <c r="Q22" s="105"/>
      <c r="R22" s="106"/>
      <c r="S22" s="106"/>
      <c r="T22" s="109"/>
      <c r="U22" s="110"/>
      <c r="V22" s="108"/>
      <c r="W22" s="110"/>
    </row>
    <row r="23" spans="2:23" ht="28.5" customHeight="1" x14ac:dyDescent="0.3">
      <c r="B23" s="185" t="s">
        <v>256</v>
      </c>
      <c r="C23" s="118" t="s">
        <v>257</v>
      </c>
      <c r="D23" s="119"/>
      <c r="E23" s="120"/>
      <c r="F23" s="120"/>
      <c r="G23" s="121"/>
      <c r="H23" s="119"/>
      <c r="I23" s="120"/>
      <c r="J23" s="120"/>
      <c r="K23" s="120"/>
      <c r="L23" s="121"/>
      <c r="M23" s="119"/>
      <c r="N23" s="120"/>
      <c r="O23" s="120"/>
      <c r="P23" s="121"/>
      <c r="Q23" s="119"/>
      <c r="R23" s="120"/>
      <c r="S23" s="120"/>
      <c r="T23" s="122"/>
      <c r="U23" s="123"/>
      <c r="V23" s="124"/>
      <c r="W23" s="123"/>
    </row>
    <row r="24" spans="2:23" ht="37.5" customHeight="1" x14ac:dyDescent="0.3">
      <c r="B24" s="182"/>
      <c r="C24" s="97" t="s">
        <v>258</v>
      </c>
      <c r="D24" s="101"/>
      <c r="E24" s="102"/>
      <c r="F24" s="102"/>
      <c r="G24" s="103"/>
      <c r="H24" s="101"/>
      <c r="I24" s="102"/>
      <c r="J24" s="102"/>
      <c r="K24" s="102"/>
      <c r="L24" s="103"/>
      <c r="M24" s="101"/>
      <c r="N24" s="102"/>
      <c r="O24" s="102"/>
      <c r="P24" s="103"/>
      <c r="Q24" s="101"/>
      <c r="R24" s="102"/>
      <c r="S24" s="102"/>
      <c r="T24" s="99"/>
      <c r="U24" s="100"/>
      <c r="V24" s="98"/>
      <c r="W24" s="100"/>
    </row>
    <row r="25" spans="2:23" ht="30" customHeight="1" thickBot="1" x14ac:dyDescent="0.35">
      <c r="B25" s="183"/>
      <c r="C25" s="104" t="s">
        <v>259</v>
      </c>
      <c r="D25" s="108"/>
      <c r="E25" s="109"/>
      <c r="F25" s="109"/>
      <c r="G25" s="110"/>
      <c r="H25" s="108"/>
      <c r="I25" s="109"/>
      <c r="J25" s="109"/>
      <c r="K25" s="109"/>
      <c r="L25" s="110"/>
      <c r="M25" s="108"/>
      <c r="N25" s="109"/>
      <c r="O25" s="109"/>
      <c r="P25" s="110"/>
      <c r="Q25" s="108"/>
      <c r="R25" s="109"/>
      <c r="S25" s="109"/>
      <c r="T25" s="106"/>
      <c r="U25" s="107"/>
      <c r="V25" s="105"/>
      <c r="W25" s="107"/>
    </row>
  </sheetData>
  <mergeCells count="10">
    <mergeCell ref="B6:B14"/>
    <mergeCell ref="B15:B18"/>
    <mergeCell ref="B19:B22"/>
    <mergeCell ref="B23:B25"/>
    <mergeCell ref="B2:W2"/>
    <mergeCell ref="D4:G4"/>
    <mergeCell ref="H4:L4"/>
    <mergeCell ref="M4:P4"/>
    <mergeCell ref="Q4:U4"/>
    <mergeCell ref="V4:W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&amp;RФорма по СТО 00232934-18.01</oddHeader>
    <oddFooter>&amp;RСОБСТВЕННОСТЬ АО "АВТОВАЗ", КАТЕГОРИЯ - 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D5D6E-4279-4734-8280-C323757C6A74}">
  <dimension ref="A3:K19"/>
  <sheetViews>
    <sheetView topLeftCell="C1" workbookViewId="0">
      <selection activeCell="G10" sqref="G10"/>
    </sheetView>
  </sheetViews>
  <sheetFormatPr defaultRowHeight="14.5" x14ac:dyDescent="0.35"/>
  <cols>
    <col min="1" max="1" width="9.36328125" customWidth="1"/>
    <col min="2" max="2" width="16" customWidth="1"/>
    <col min="3" max="3" width="20.81640625" customWidth="1"/>
    <col min="4" max="4" width="25" customWidth="1"/>
    <col min="6" max="6" width="27.54296875" customWidth="1"/>
    <col min="7" max="7" width="19" customWidth="1"/>
    <col min="8" max="8" width="17.7265625" customWidth="1"/>
    <col min="9" max="9" width="16.36328125" customWidth="1"/>
    <col min="10" max="10" width="15.81640625" customWidth="1"/>
  </cols>
  <sheetData>
    <row r="3" spans="1:11" ht="15.5" x14ac:dyDescent="0.35">
      <c r="D3" s="190" t="s">
        <v>286</v>
      </c>
      <c r="E3" s="190"/>
      <c r="F3" s="190"/>
      <c r="G3" s="190"/>
    </row>
    <row r="5" spans="1:11" ht="109.5" x14ac:dyDescent="0.35">
      <c r="A5" s="128" t="s">
        <v>262</v>
      </c>
      <c r="B5" s="129" t="s">
        <v>263</v>
      </c>
      <c r="C5" s="129" t="s">
        <v>287</v>
      </c>
      <c r="D5" s="129" t="s">
        <v>264</v>
      </c>
      <c r="E5" s="130" t="s">
        <v>265</v>
      </c>
      <c r="F5" s="131" t="s">
        <v>266</v>
      </c>
      <c r="G5" s="131" t="s">
        <v>288</v>
      </c>
      <c r="H5" s="129" t="s">
        <v>267</v>
      </c>
      <c r="I5" s="129" t="s">
        <v>268</v>
      </c>
      <c r="J5" s="129" t="s">
        <v>269</v>
      </c>
      <c r="K5" s="130" t="s">
        <v>270</v>
      </c>
    </row>
    <row r="6" spans="1:11" ht="15.5" x14ac:dyDescent="0.3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</row>
    <row r="7" spans="1:11" ht="15.5" x14ac:dyDescent="0.35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</row>
    <row r="8" spans="1:11" ht="15.5" x14ac:dyDescent="0.35">
      <c r="A8" s="132"/>
      <c r="B8" s="132"/>
      <c r="C8" s="132"/>
      <c r="D8" s="132"/>
      <c r="E8" s="132"/>
      <c r="F8" s="132"/>
      <c r="G8" s="132"/>
      <c r="H8" s="132"/>
      <c r="I8" s="132"/>
      <c r="J8" s="132"/>
      <c r="K8" s="132"/>
    </row>
    <row r="9" spans="1:11" ht="15.5" x14ac:dyDescent="0.35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</row>
    <row r="10" spans="1:11" ht="15.5" x14ac:dyDescent="0.35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</row>
    <row r="11" spans="1:11" ht="15.5" x14ac:dyDescent="0.35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</row>
    <row r="12" spans="1:11" ht="15.5" x14ac:dyDescent="0.35">
      <c r="A12" s="132"/>
      <c r="B12" s="132"/>
      <c r="C12" s="132"/>
      <c r="D12" s="132"/>
      <c r="E12" s="132"/>
      <c r="F12" s="132"/>
      <c r="G12" s="132"/>
      <c r="H12" s="132"/>
      <c r="I12" s="132"/>
      <c r="J12" s="132"/>
      <c r="K12" s="132"/>
    </row>
    <row r="13" spans="1:11" ht="15.5" x14ac:dyDescent="0.35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</row>
    <row r="14" spans="1:11" ht="15.5" x14ac:dyDescent="0.35">
      <c r="A14" s="132"/>
      <c r="B14" s="132"/>
      <c r="C14" s="132"/>
      <c r="D14" s="132"/>
      <c r="E14" s="132"/>
      <c r="F14" s="132"/>
      <c r="G14" s="132"/>
      <c r="H14" s="132"/>
      <c r="I14" s="132"/>
      <c r="J14" s="132"/>
      <c r="K14" s="132"/>
    </row>
    <row r="15" spans="1:11" ht="15.5" x14ac:dyDescent="0.35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</row>
    <row r="16" spans="1:11" ht="15.5" x14ac:dyDescent="0.35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</row>
    <row r="17" spans="1:11" ht="15.5" x14ac:dyDescent="0.35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</row>
    <row r="18" spans="1:11" ht="15.5" x14ac:dyDescent="0.35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</row>
    <row r="19" spans="1:11" ht="15.5" x14ac:dyDescent="0.35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</row>
  </sheetData>
  <mergeCells count="1">
    <mergeCell ref="D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7FBE-7FD8-4338-BC13-339BC12A00D9}">
  <dimension ref="A1:AH21"/>
  <sheetViews>
    <sheetView showGridLines="0" workbookViewId="0">
      <selection activeCell="AM12" sqref="AM12"/>
    </sheetView>
  </sheetViews>
  <sheetFormatPr defaultColWidth="8.90625" defaultRowHeight="13.5" x14ac:dyDescent="0.25"/>
  <cols>
    <col min="1" max="1" width="4" style="73" bestFit="1" customWidth="1"/>
    <col min="2" max="2" width="24.54296875" style="73" customWidth="1"/>
    <col min="3" max="3" width="30.6328125" style="73" customWidth="1"/>
    <col min="4" max="34" width="3.6328125" style="73" customWidth="1"/>
    <col min="35" max="16384" width="8.90625" style="73"/>
  </cols>
  <sheetData>
    <row r="1" spans="1:34" ht="23.5" x14ac:dyDescent="0.5">
      <c r="C1" s="143" t="s">
        <v>260</v>
      </c>
      <c r="D1" s="74"/>
      <c r="E1" s="74"/>
      <c r="F1" s="74"/>
      <c r="G1" s="74"/>
      <c r="H1" s="74"/>
      <c r="I1" s="74"/>
      <c r="J1" s="74"/>
      <c r="K1" s="74"/>
      <c r="L1" s="74"/>
      <c r="M1" s="74"/>
      <c r="U1" s="74"/>
      <c r="V1" s="74"/>
      <c r="W1" s="74"/>
      <c r="X1" s="125"/>
      <c r="Y1" s="126"/>
      <c r="Z1" s="125"/>
      <c r="AA1" s="125"/>
      <c r="AB1" s="125"/>
      <c r="AC1" s="125"/>
      <c r="AD1" s="125"/>
      <c r="AE1" s="74"/>
      <c r="AF1" s="74"/>
      <c r="AG1" s="74"/>
      <c r="AH1" s="74"/>
    </row>
    <row r="2" spans="1:34" ht="23" x14ac:dyDescent="0.4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U2" s="127"/>
      <c r="V2" s="127"/>
      <c r="W2" s="127"/>
      <c r="X2" s="191" t="s">
        <v>155</v>
      </c>
      <c r="Y2" s="191"/>
      <c r="Z2" s="191"/>
      <c r="AA2" s="191"/>
      <c r="AB2" s="191"/>
      <c r="AC2" s="191"/>
      <c r="AD2" s="191"/>
      <c r="AE2" s="127"/>
      <c r="AF2" s="127"/>
      <c r="AG2" s="127"/>
      <c r="AH2" s="127"/>
    </row>
    <row r="3" spans="1:34" ht="18" x14ac:dyDescent="0.4">
      <c r="D3" s="192" t="s">
        <v>261</v>
      </c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</row>
    <row r="4" spans="1:34" s="76" customFormat="1" ht="30" customHeight="1" x14ac:dyDescent="0.35">
      <c r="A4" s="77" t="s">
        <v>39</v>
      </c>
      <c r="B4" s="144" t="s">
        <v>157</v>
      </c>
      <c r="C4" s="144" t="s">
        <v>158</v>
      </c>
      <c r="D4" s="145">
        <v>1</v>
      </c>
      <c r="E4" s="145">
        <v>2</v>
      </c>
      <c r="F4" s="145">
        <v>3</v>
      </c>
      <c r="G4" s="145">
        <v>4</v>
      </c>
      <c r="H4" s="145">
        <v>5</v>
      </c>
      <c r="I4" s="145">
        <v>6</v>
      </c>
      <c r="J4" s="145">
        <v>7</v>
      </c>
      <c r="K4" s="145">
        <v>8</v>
      </c>
      <c r="L4" s="145">
        <v>9</v>
      </c>
      <c r="M4" s="145">
        <v>10</v>
      </c>
      <c r="N4" s="145">
        <v>11</v>
      </c>
      <c r="O4" s="145">
        <v>12</v>
      </c>
      <c r="P4" s="145">
        <v>13</v>
      </c>
      <c r="Q4" s="145">
        <v>14</v>
      </c>
      <c r="R4" s="145">
        <v>15</v>
      </c>
      <c r="S4" s="145">
        <v>16</v>
      </c>
      <c r="T4" s="145">
        <v>17</v>
      </c>
      <c r="U4" s="145">
        <v>18</v>
      </c>
      <c r="V4" s="145">
        <v>19</v>
      </c>
      <c r="W4" s="145">
        <v>20</v>
      </c>
      <c r="X4" s="145">
        <v>21</v>
      </c>
      <c r="Y4" s="145">
        <v>22</v>
      </c>
      <c r="Z4" s="145">
        <v>23</v>
      </c>
      <c r="AA4" s="145">
        <v>24</v>
      </c>
      <c r="AB4" s="145">
        <v>25</v>
      </c>
      <c r="AC4" s="145">
        <v>26</v>
      </c>
      <c r="AD4" s="145">
        <v>27</v>
      </c>
      <c r="AE4" s="145">
        <v>28</v>
      </c>
      <c r="AF4" s="145">
        <v>29</v>
      </c>
      <c r="AG4" s="145">
        <v>30</v>
      </c>
      <c r="AH4" s="145">
        <v>31</v>
      </c>
    </row>
    <row r="5" spans="1:34" ht="30" customHeight="1" x14ac:dyDescent="0.3">
      <c r="A5" s="146">
        <v>1</v>
      </c>
      <c r="B5" s="147"/>
      <c r="C5" s="147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</row>
    <row r="6" spans="1:34" ht="30" customHeight="1" x14ac:dyDescent="0.3">
      <c r="A6" s="146">
        <v>2</v>
      </c>
      <c r="B6" s="147"/>
      <c r="C6" s="147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</row>
    <row r="7" spans="1:34" ht="30" customHeight="1" x14ac:dyDescent="0.3">
      <c r="A7" s="146">
        <v>3</v>
      </c>
      <c r="B7" s="147"/>
      <c r="C7" s="147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</row>
    <row r="8" spans="1:34" ht="30" customHeight="1" x14ac:dyDescent="0.3">
      <c r="A8" s="146">
        <v>4</v>
      </c>
      <c r="B8" s="147"/>
      <c r="C8" s="147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</row>
    <row r="9" spans="1:34" ht="30" customHeight="1" x14ac:dyDescent="0.3">
      <c r="A9" s="146">
        <v>5</v>
      </c>
      <c r="B9" s="147"/>
      <c r="C9" s="147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</row>
    <row r="10" spans="1:34" ht="30" customHeight="1" x14ac:dyDescent="0.3">
      <c r="A10" s="146">
        <v>6</v>
      </c>
      <c r="B10" s="147"/>
      <c r="C10" s="147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</row>
    <row r="11" spans="1:34" ht="30" customHeight="1" x14ac:dyDescent="0.3">
      <c r="A11" s="146">
        <v>7</v>
      </c>
      <c r="B11" s="147"/>
      <c r="C11" s="147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</row>
    <row r="12" spans="1:34" ht="30" customHeight="1" x14ac:dyDescent="0.3">
      <c r="A12" s="146">
        <v>8</v>
      </c>
      <c r="B12" s="147"/>
      <c r="C12" s="147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</row>
    <row r="13" spans="1:34" ht="30" customHeight="1" x14ac:dyDescent="0.3">
      <c r="A13" s="146">
        <v>9</v>
      </c>
      <c r="B13" s="147"/>
      <c r="C13" s="147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</row>
    <row r="14" spans="1:34" ht="30" customHeight="1" x14ac:dyDescent="0.3">
      <c r="A14" s="146">
        <v>10</v>
      </c>
      <c r="B14" s="147"/>
      <c r="C14" s="147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</row>
    <row r="15" spans="1:34" ht="30" customHeight="1" x14ac:dyDescent="0.3">
      <c r="A15" s="146">
        <v>11</v>
      </c>
      <c r="B15" s="147"/>
      <c r="C15" s="147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</row>
    <row r="16" spans="1:34" ht="30" customHeight="1" x14ac:dyDescent="0.3">
      <c r="A16" s="146">
        <v>12</v>
      </c>
      <c r="B16" s="147"/>
      <c r="C16" s="147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</row>
    <row r="17" spans="1:34" ht="30" customHeight="1" x14ac:dyDescent="0.3">
      <c r="A17" s="146">
        <v>13</v>
      </c>
      <c r="B17" s="147"/>
      <c r="C17" s="147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</row>
    <row r="18" spans="1:34" ht="30" customHeight="1" x14ac:dyDescent="0.3">
      <c r="A18" s="146">
        <v>14</v>
      </c>
      <c r="B18" s="147"/>
      <c r="C18" s="147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</row>
    <row r="20" spans="1:34" ht="27.75" customHeight="1" x14ac:dyDescent="0.35">
      <c r="C20" s="70" t="s">
        <v>174</v>
      </c>
      <c r="D20" s="71"/>
      <c r="E20" s="71"/>
      <c r="F20" s="71"/>
      <c r="G20" s="80"/>
      <c r="H20" s="80"/>
      <c r="I20" s="80"/>
      <c r="J20" s="80"/>
      <c r="K20" s="80"/>
      <c r="L20" s="80"/>
      <c r="M20" s="80"/>
      <c r="N20" s="80"/>
      <c r="O20" s="79"/>
      <c r="P20" s="79"/>
      <c r="Q20" s="80"/>
      <c r="R20" s="80"/>
      <c r="S20" s="80"/>
      <c r="T20" s="80"/>
      <c r="U20" s="80"/>
      <c r="V20" s="80"/>
      <c r="W20" s="80"/>
      <c r="X20" s="80"/>
      <c r="Y20" s="80"/>
      <c r="Z20" s="79"/>
      <c r="AA20" s="79"/>
      <c r="AB20" s="80"/>
      <c r="AC20" s="80"/>
      <c r="AD20" s="80"/>
      <c r="AE20" s="80"/>
      <c r="AF20" s="80"/>
      <c r="AG20" s="80"/>
      <c r="AH20" s="80"/>
    </row>
    <row r="21" spans="1:34" ht="15" x14ac:dyDescent="0.3">
      <c r="C21" s="79"/>
      <c r="D21" s="79" t="s">
        <v>175</v>
      </c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 t="s">
        <v>176</v>
      </c>
      <c r="R21" s="79"/>
      <c r="S21" s="79"/>
      <c r="T21" s="79"/>
      <c r="U21" s="79"/>
      <c r="V21" s="79"/>
      <c r="W21" s="79"/>
      <c r="X21" s="79"/>
      <c r="Y21" s="70"/>
      <c r="Z21" s="79"/>
      <c r="AA21" s="79"/>
      <c r="AB21" s="79" t="s">
        <v>177</v>
      </c>
      <c r="AC21" s="79"/>
      <c r="AD21" s="79"/>
      <c r="AE21" s="79"/>
      <c r="AF21" s="79"/>
      <c r="AG21" s="79"/>
      <c r="AH21" s="79"/>
    </row>
  </sheetData>
  <mergeCells count="2">
    <mergeCell ref="X2:AD2"/>
    <mergeCell ref="D3:AH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79FFB-9F75-4041-8875-52FE09355984}">
  <dimension ref="F1:AQ56"/>
  <sheetViews>
    <sheetView topLeftCell="L17" zoomScale="55" zoomScaleNormal="60" workbookViewId="0">
      <selection activeCell="AB40" sqref="AB40:AQ48"/>
    </sheetView>
  </sheetViews>
  <sheetFormatPr defaultColWidth="9.1796875" defaultRowHeight="14.5" x14ac:dyDescent="0.35"/>
  <cols>
    <col min="1" max="9" width="9.1796875" style="40"/>
    <col min="10" max="10" width="6" style="40" customWidth="1"/>
    <col min="11" max="11" width="7.54296875" style="40" customWidth="1"/>
    <col min="12" max="12" width="15.81640625" style="40" customWidth="1"/>
    <col min="13" max="13" width="11.453125" style="40" customWidth="1"/>
    <col min="14" max="14" width="11" style="40" customWidth="1"/>
    <col min="15" max="32" width="9.1796875" style="40"/>
    <col min="33" max="33" width="9.1796875" style="40" customWidth="1"/>
    <col min="34" max="34" width="16.6328125" style="40" customWidth="1"/>
    <col min="35" max="36" width="10.1796875" style="40" customWidth="1"/>
    <col min="37" max="16384" width="9.1796875" style="40"/>
  </cols>
  <sheetData>
    <row r="1" spans="6:43" ht="39.75" customHeight="1" x14ac:dyDescent="0.35">
      <c r="F1" s="233" t="s">
        <v>121</v>
      </c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5"/>
      <c r="V1" s="133"/>
      <c r="W1" s="133"/>
      <c r="X1" s="133"/>
      <c r="AB1" s="233" t="s">
        <v>121</v>
      </c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5"/>
    </row>
    <row r="2" spans="6:43" ht="22.5" customHeight="1" x14ac:dyDescent="0.35">
      <c r="F2" s="236" t="s">
        <v>289</v>
      </c>
      <c r="G2" s="237"/>
      <c r="H2" s="237"/>
      <c r="I2" s="237"/>
      <c r="J2" s="237"/>
      <c r="K2" s="239"/>
      <c r="L2" s="239"/>
      <c r="M2" s="239"/>
      <c r="N2" s="41" t="s">
        <v>122</v>
      </c>
      <c r="O2" s="41">
        <v>1</v>
      </c>
      <c r="P2" s="41">
        <v>2</v>
      </c>
      <c r="Q2" s="41">
        <v>3</v>
      </c>
      <c r="R2" s="41">
        <v>4</v>
      </c>
      <c r="S2" s="41">
        <v>5</v>
      </c>
      <c r="T2" s="41">
        <v>6</v>
      </c>
      <c r="U2" s="42">
        <v>7</v>
      </c>
      <c r="V2" s="134"/>
      <c r="W2" s="134"/>
      <c r="X2" s="134"/>
      <c r="AB2" s="236" t="s">
        <v>290</v>
      </c>
      <c r="AC2" s="237"/>
      <c r="AD2" s="237"/>
      <c r="AE2" s="237"/>
      <c r="AF2" s="237"/>
      <c r="AG2" s="239"/>
      <c r="AH2" s="239"/>
      <c r="AI2" s="239"/>
      <c r="AJ2" s="50" t="s">
        <v>122</v>
      </c>
      <c r="AK2" s="50">
        <v>1</v>
      </c>
      <c r="AL2" s="50">
        <v>2</v>
      </c>
      <c r="AM2" s="50">
        <v>3</v>
      </c>
      <c r="AN2" s="50">
        <v>4</v>
      </c>
      <c r="AO2" s="50">
        <v>5</v>
      </c>
      <c r="AP2" s="50">
        <v>6</v>
      </c>
      <c r="AQ2" s="42">
        <v>7</v>
      </c>
    </row>
    <row r="3" spans="6:43" ht="23.25" customHeight="1" x14ac:dyDescent="0.35">
      <c r="F3" s="238"/>
      <c r="G3" s="237"/>
      <c r="H3" s="237"/>
      <c r="I3" s="237"/>
      <c r="J3" s="237"/>
      <c r="K3" s="239" t="s">
        <v>123</v>
      </c>
      <c r="L3" s="239"/>
      <c r="M3" s="239"/>
      <c r="N3" s="43"/>
      <c r="O3" s="44"/>
      <c r="P3" s="44"/>
      <c r="Q3" s="44"/>
      <c r="R3" s="44"/>
      <c r="S3" s="44"/>
      <c r="T3" s="44"/>
      <c r="U3" s="45"/>
      <c r="V3" s="135"/>
      <c r="W3" s="135"/>
      <c r="X3" s="135"/>
      <c r="AB3" s="238"/>
      <c r="AC3" s="237"/>
      <c r="AD3" s="237"/>
      <c r="AE3" s="237"/>
      <c r="AF3" s="237"/>
      <c r="AG3" s="239" t="s">
        <v>123</v>
      </c>
      <c r="AH3" s="239"/>
      <c r="AI3" s="239"/>
      <c r="AJ3" s="43">
        <v>45204</v>
      </c>
      <c r="AK3" s="44"/>
      <c r="AL3" s="44"/>
      <c r="AM3" s="44"/>
      <c r="AN3" s="44"/>
      <c r="AO3" s="44"/>
      <c r="AP3" s="44"/>
      <c r="AQ3" s="45"/>
    </row>
    <row r="4" spans="6:43" ht="13.5" customHeight="1" x14ac:dyDescent="0.35">
      <c r="F4" s="240" t="s">
        <v>124</v>
      </c>
      <c r="G4" s="241"/>
      <c r="H4" s="241"/>
      <c r="I4" s="241"/>
      <c r="J4" s="242"/>
      <c r="K4" s="252" t="s">
        <v>125</v>
      </c>
      <c r="L4" s="255" t="s">
        <v>126</v>
      </c>
      <c r="M4" s="255"/>
      <c r="N4" s="46"/>
      <c r="O4" s="44"/>
      <c r="P4" s="44"/>
      <c r="Q4" s="44"/>
      <c r="R4" s="44"/>
      <c r="S4" s="44"/>
      <c r="T4" s="44"/>
      <c r="U4" s="45"/>
      <c r="V4" s="135"/>
      <c r="W4" s="135"/>
      <c r="X4" s="135"/>
      <c r="AB4" s="240" t="s">
        <v>137</v>
      </c>
      <c r="AC4" s="241"/>
      <c r="AD4" s="241"/>
      <c r="AE4" s="241"/>
      <c r="AF4" s="242"/>
      <c r="AG4" s="252" t="s">
        <v>125</v>
      </c>
      <c r="AH4" s="255" t="s">
        <v>126</v>
      </c>
      <c r="AI4" s="255"/>
      <c r="AJ4" s="46" t="s">
        <v>138</v>
      </c>
      <c r="AK4" s="44"/>
      <c r="AL4" s="44"/>
      <c r="AM4" s="44"/>
      <c r="AN4" s="44"/>
      <c r="AO4" s="44"/>
      <c r="AP4" s="44"/>
      <c r="AQ4" s="45"/>
    </row>
    <row r="5" spans="6:43" ht="19.5" customHeight="1" x14ac:dyDescent="0.35">
      <c r="F5" s="243"/>
      <c r="G5" s="244"/>
      <c r="H5" s="244"/>
      <c r="I5" s="244"/>
      <c r="J5" s="245"/>
      <c r="K5" s="253"/>
      <c r="L5" s="239" t="s">
        <v>127</v>
      </c>
      <c r="M5" s="41">
        <v>1</v>
      </c>
      <c r="N5" s="46"/>
      <c r="O5" s="44"/>
      <c r="P5" s="44"/>
      <c r="Q5" s="44"/>
      <c r="R5" s="44"/>
      <c r="S5" s="44"/>
      <c r="T5" s="44"/>
      <c r="U5" s="45"/>
      <c r="V5" s="135"/>
      <c r="W5" s="135"/>
      <c r="X5" s="135"/>
      <c r="AB5" s="243"/>
      <c r="AC5" s="244"/>
      <c r="AD5" s="244"/>
      <c r="AE5" s="244"/>
      <c r="AF5" s="245"/>
      <c r="AG5" s="253"/>
      <c r="AH5" s="239" t="s">
        <v>127</v>
      </c>
      <c r="AI5" s="50">
        <v>1</v>
      </c>
      <c r="AJ5" s="46" t="s">
        <v>139</v>
      </c>
      <c r="AK5" s="44"/>
      <c r="AL5" s="44"/>
      <c r="AM5" s="44"/>
      <c r="AN5" s="44"/>
      <c r="AO5" s="44"/>
      <c r="AP5" s="44"/>
      <c r="AQ5" s="45"/>
    </row>
    <row r="6" spans="6:43" ht="17.25" customHeight="1" x14ac:dyDescent="0.35">
      <c r="F6" s="243"/>
      <c r="G6" s="244"/>
      <c r="H6" s="244"/>
      <c r="I6" s="244"/>
      <c r="J6" s="245"/>
      <c r="K6" s="253"/>
      <c r="L6" s="239"/>
      <c r="M6" s="41">
        <v>2</v>
      </c>
      <c r="N6" s="46"/>
      <c r="O6" s="44"/>
      <c r="P6" s="44"/>
      <c r="Q6" s="44"/>
      <c r="R6" s="44"/>
      <c r="S6" s="44"/>
      <c r="T6" s="44"/>
      <c r="U6" s="45"/>
      <c r="V6" s="135"/>
      <c r="W6" s="135"/>
      <c r="X6" s="135"/>
      <c r="AB6" s="243"/>
      <c r="AC6" s="244"/>
      <c r="AD6" s="244"/>
      <c r="AE6" s="244"/>
      <c r="AF6" s="245"/>
      <c r="AG6" s="253"/>
      <c r="AH6" s="239"/>
      <c r="AI6" s="50">
        <v>2</v>
      </c>
      <c r="AJ6" s="46" t="s">
        <v>140</v>
      </c>
      <c r="AK6" s="44"/>
      <c r="AL6" s="44"/>
      <c r="AM6" s="44"/>
      <c r="AN6" s="44"/>
      <c r="AO6" s="44"/>
      <c r="AP6" s="44"/>
      <c r="AQ6" s="45"/>
    </row>
    <row r="7" spans="6:43" ht="20.25" customHeight="1" x14ac:dyDescent="0.35">
      <c r="F7" s="243"/>
      <c r="G7" s="244"/>
      <c r="H7" s="244"/>
      <c r="I7" s="244"/>
      <c r="J7" s="245"/>
      <c r="K7" s="253"/>
      <c r="L7" s="239"/>
      <c r="M7" s="41">
        <v>3</v>
      </c>
      <c r="N7" s="44"/>
      <c r="O7" s="44"/>
      <c r="P7" s="44"/>
      <c r="Q7" s="44"/>
      <c r="R7" s="44"/>
      <c r="S7" s="44"/>
      <c r="T7" s="44"/>
      <c r="U7" s="45"/>
      <c r="V7" s="135"/>
      <c r="W7" s="135"/>
      <c r="X7" s="135"/>
      <c r="AB7" s="243"/>
      <c r="AC7" s="244"/>
      <c r="AD7" s="244"/>
      <c r="AE7" s="244"/>
      <c r="AF7" s="245"/>
      <c r="AG7" s="253"/>
      <c r="AH7" s="239"/>
      <c r="AI7" s="50">
        <v>3</v>
      </c>
      <c r="AJ7" s="44"/>
      <c r="AK7" s="44"/>
      <c r="AL7" s="44"/>
      <c r="AM7" s="44"/>
      <c r="AN7" s="44"/>
      <c r="AO7" s="44"/>
      <c r="AP7" s="44"/>
      <c r="AQ7" s="45"/>
    </row>
    <row r="8" spans="6:43" ht="16" customHeight="1" x14ac:dyDescent="0.35">
      <c r="F8" s="243"/>
      <c r="G8" s="244"/>
      <c r="H8" s="244"/>
      <c r="I8" s="244"/>
      <c r="J8" s="245"/>
      <c r="K8" s="253"/>
      <c r="L8" s="249" t="s">
        <v>128</v>
      </c>
      <c r="M8" s="148"/>
      <c r="N8" s="47"/>
      <c r="O8" s="48"/>
      <c r="P8" s="48"/>
      <c r="Q8" s="48"/>
      <c r="R8" s="48"/>
      <c r="S8" s="48"/>
      <c r="T8" s="48"/>
      <c r="U8" s="49"/>
      <c r="V8" s="136"/>
      <c r="W8" s="136"/>
      <c r="X8" s="136"/>
      <c r="AB8" s="243"/>
      <c r="AC8" s="244"/>
      <c r="AD8" s="244"/>
      <c r="AE8" s="244"/>
      <c r="AF8" s="245"/>
      <c r="AG8" s="253"/>
      <c r="AH8" s="249" t="s">
        <v>277</v>
      </c>
      <c r="AI8" s="148" t="s">
        <v>271</v>
      </c>
      <c r="AJ8" s="149" t="s">
        <v>276</v>
      </c>
      <c r="AK8" s="48"/>
      <c r="AL8" s="48"/>
      <c r="AM8" s="48"/>
      <c r="AN8" s="48"/>
      <c r="AO8" s="48"/>
      <c r="AP8" s="48"/>
      <c r="AQ8" s="49"/>
    </row>
    <row r="9" spans="6:43" ht="16" customHeight="1" x14ac:dyDescent="0.35">
      <c r="F9" s="243"/>
      <c r="G9" s="244"/>
      <c r="H9" s="244"/>
      <c r="I9" s="244"/>
      <c r="J9" s="245"/>
      <c r="K9" s="253"/>
      <c r="L9" s="250"/>
      <c r="M9" s="148"/>
      <c r="N9" s="47"/>
      <c r="O9" s="48"/>
      <c r="P9" s="48"/>
      <c r="Q9" s="48"/>
      <c r="R9" s="48"/>
      <c r="S9" s="48"/>
      <c r="T9" s="48"/>
      <c r="U9" s="49"/>
      <c r="V9" s="136"/>
      <c r="W9" s="136"/>
      <c r="X9" s="136"/>
      <c r="AB9" s="243"/>
      <c r="AC9" s="244"/>
      <c r="AD9" s="244"/>
      <c r="AE9" s="244"/>
      <c r="AF9" s="245"/>
      <c r="AG9" s="253"/>
      <c r="AH9" s="250"/>
      <c r="AI9" s="148" t="s">
        <v>272</v>
      </c>
      <c r="AJ9" s="149" t="s">
        <v>274</v>
      </c>
      <c r="AK9" s="48"/>
      <c r="AL9" s="48"/>
      <c r="AM9" s="48"/>
      <c r="AN9" s="48"/>
      <c r="AO9" s="48"/>
      <c r="AP9" s="48"/>
      <c r="AQ9" s="49"/>
    </row>
    <row r="10" spans="6:43" ht="17.5" customHeight="1" x14ac:dyDescent="0.35">
      <c r="F10" s="246"/>
      <c r="G10" s="247"/>
      <c r="H10" s="247"/>
      <c r="I10" s="247"/>
      <c r="J10" s="248"/>
      <c r="K10" s="254"/>
      <c r="L10" s="251"/>
      <c r="M10" s="148"/>
      <c r="N10" s="48"/>
      <c r="O10" s="48"/>
      <c r="P10" s="48"/>
      <c r="Q10" s="48"/>
      <c r="R10" s="48"/>
      <c r="S10" s="48"/>
      <c r="T10" s="48"/>
      <c r="U10" s="49"/>
      <c r="V10" s="136"/>
      <c r="W10" s="136"/>
      <c r="X10" s="136"/>
      <c r="AB10" s="246"/>
      <c r="AC10" s="247"/>
      <c r="AD10" s="247"/>
      <c r="AE10" s="247"/>
      <c r="AF10" s="248"/>
      <c r="AG10" s="254"/>
      <c r="AH10" s="251"/>
      <c r="AI10" s="148" t="s">
        <v>273</v>
      </c>
      <c r="AJ10" s="149" t="s">
        <v>275</v>
      </c>
      <c r="AK10" s="48"/>
      <c r="AL10" s="48"/>
      <c r="AM10" s="48"/>
      <c r="AN10" s="48"/>
      <c r="AO10" s="48"/>
      <c r="AP10" s="48"/>
      <c r="AQ10" s="49"/>
    </row>
    <row r="11" spans="6:43" ht="12.75" customHeight="1" x14ac:dyDescent="0.35">
      <c r="F11" s="212" t="s">
        <v>129</v>
      </c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4"/>
      <c r="V11" s="137"/>
      <c r="W11" s="137"/>
      <c r="X11" s="137"/>
      <c r="AB11" s="212" t="s">
        <v>129</v>
      </c>
      <c r="AC11" s="213"/>
      <c r="AD11" s="213"/>
      <c r="AE11" s="213"/>
      <c r="AF11" s="213"/>
      <c r="AG11" s="213"/>
      <c r="AH11" s="213"/>
      <c r="AI11" s="213"/>
      <c r="AJ11" s="213"/>
      <c r="AK11" s="213"/>
      <c r="AL11" s="213"/>
      <c r="AM11" s="213"/>
      <c r="AN11" s="213"/>
      <c r="AO11" s="213"/>
      <c r="AP11" s="213"/>
      <c r="AQ11" s="214"/>
    </row>
    <row r="12" spans="6:43" ht="16" customHeight="1" x14ac:dyDescent="0.35">
      <c r="F12" s="215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7"/>
      <c r="V12" s="137"/>
      <c r="W12" s="137"/>
      <c r="X12" s="137"/>
      <c r="AB12" s="215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7"/>
    </row>
    <row r="13" spans="6:43" ht="16" customHeight="1" x14ac:dyDescent="0.35">
      <c r="F13" s="215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7"/>
      <c r="V13" s="137"/>
      <c r="W13" s="137"/>
      <c r="X13" s="137"/>
      <c r="AB13" s="215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7"/>
    </row>
    <row r="14" spans="6:43" ht="16" customHeight="1" x14ac:dyDescent="0.35">
      <c r="F14" s="215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7"/>
      <c r="V14" s="137"/>
      <c r="W14" s="137"/>
      <c r="X14" s="137"/>
      <c r="AB14" s="215"/>
      <c r="AC14" s="216"/>
      <c r="AD14" s="216"/>
      <c r="AE14" s="216"/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7"/>
    </row>
    <row r="15" spans="6:43" ht="16" customHeight="1" x14ac:dyDescent="0.35">
      <c r="F15" s="215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7"/>
      <c r="V15" s="137"/>
      <c r="W15" s="137"/>
      <c r="X15" s="137"/>
      <c r="AB15" s="215"/>
      <c r="AC15" s="216"/>
      <c r="AD15" s="216"/>
      <c r="AE15" s="216"/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7"/>
    </row>
    <row r="16" spans="6:43" ht="16" customHeight="1" x14ac:dyDescent="0.35">
      <c r="F16" s="215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7"/>
      <c r="V16" s="137"/>
      <c r="W16" s="137"/>
      <c r="X16" s="137"/>
      <c r="AB16" s="215"/>
      <c r="AC16" s="216"/>
      <c r="AD16" s="216"/>
      <c r="AE16" s="216"/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7"/>
    </row>
    <row r="17" spans="6:43" x14ac:dyDescent="0.35">
      <c r="F17" s="215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7"/>
      <c r="V17" s="137"/>
      <c r="W17" s="137"/>
      <c r="X17" s="137"/>
      <c r="AB17" s="215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7"/>
    </row>
    <row r="18" spans="6:43" x14ac:dyDescent="0.35">
      <c r="F18" s="215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7"/>
      <c r="V18" s="137"/>
      <c r="W18" s="137"/>
      <c r="X18" s="137"/>
      <c r="AB18" s="215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7"/>
    </row>
    <row r="19" spans="6:43" x14ac:dyDescent="0.35">
      <c r="F19" s="215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7"/>
      <c r="V19" s="137"/>
      <c r="W19" s="137"/>
      <c r="X19" s="137"/>
      <c r="AB19" s="215"/>
      <c r="AC19" s="216"/>
      <c r="AD19" s="216"/>
      <c r="AE19" s="216"/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7"/>
    </row>
    <row r="20" spans="6:43" x14ac:dyDescent="0.35">
      <c r="F20" s="215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7"/>
      <c r="V20" s="137"/>
      <c r="W20" s="137"/>
      <c r="X20" s="137"/>
      <c r="AB20" s="215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7"/>
    </row>
    <row r="21" spans="6:43" x14ac:dyDescent="0.35">
      <c r="F21" s="215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7"/>
      <c r="V21" s="137"/>
      <c r="W21" s="137"/>
      <c r="X21" s="137"/>
      <c r="AB21" s="215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7"/>
    </row>
    <row r="22" spans="6:43" x14ac:dyDescent="0.35">
      <c r="F22" s="215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7"/>
      <c r="V22" s="137"/>
      <c r="W22" s="137"/>
      <c r="X22" s="137"/>
      <c r="AB22" s="215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7"/>
    </row>
    <row r="23" spans="6:43" x14ac:dyDescent="0.35">
      <c r="F23" s="215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7"/>
      <c r="V23" s="137"/>
      <c r="W23" s="137"/>
      <c r="X23" s="137"/>
      <c r="AB23" s="215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7"/>
    </row>
    <row r="24" spans="6:43" x14ac:dyDescent="0.35">
      <c r="F24" s="215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7"/>
      <c r="V24" s="137"/>
      <c r="W24" s="137"/>
      <c r="X24" s="137"/>
      <c r="AB24" s="215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7"/>
    </row>
    <row r="25" spans="6:43" x14ac:dyDescent="0.35">
      <c r="F25" s="215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7"/>
      <c r="V25" s="137"/>
      <c r="W25" s="137"/>
      <c r="X25" s="137"/>
      <c r="AB25" s="215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7"/>
    </row>
    <row r="26" spans="6:43" x14ac:dyDescent="0.35">
      <c r="F26" s="215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7"/>
      <c r="V26" s="137"/>
      <c r="W26" s="137"/>
      <c r="X26" s="137"/>
      <c r="AB26" s="215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7"/>
    </row>
    <row r="27" spans="6:43" x14ac:dyDescent="0.35">
      <c r="F27" s="215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7"/>
      <c r="V27" s="137"/>
      <c r="W27" s="137"/>
      <c r="X27" s="137"/>
      <c r="AB27" s="215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7"/>
    </row>
    <row r="28" spans="6:43" x14ac:dyDescent="0.35">
      <c r="F28" s="215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7"/>
      <c r="V28" s="137"/>
      <c r="W28" s="137"/>
      <c r="X28" s="137"/>
      <c r="AB28" s="215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7"/>
    </row>
    <row r="29" spans="6:43" x14ac:dyDescent="0.35">
      <c r="F29" s="215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7"/>
      <c r="V29" s="137"/>
      <c r="W29" s="137"/>
      <c r="X29" s="137"/>
      <c r="AB29" s="215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7"/>
    </row>
    <row r="30" spans="6:43" x14ac:dyDescent="0.35">
      <c r="F30" s="215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7"/>
      <c r="V30" s="137"/>
      <c r="W30" s="137"/>
      <c r="X30" s="137"/>
      <c r="AB30" s="215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7"/>
    </row>
    <row r="31" spans="6:43" x14ac:dyDescent="0.35">
      <c r="F31" s="215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7"/>
      <c r="V31" s="137"/>
      <c r="W31" s="137"/>
      <c r="X31" s="137"/>
      <c r="AB31" s="215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7"/>
    </row>
    <row r="32" spans="6:43" x14ac:dyDescent="0.35">
      <c r="F32" s="215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7"/>
      <c r="V32" s="137"/>
      <c r="W32" s="137"/>
      <c r="X32" s="137"/>
      <c r="AB32" s="215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7"/>
    </row>
    <row r="33" spans="6:43" x14ac:dyDescent="0.35">
      <c r="F33" s="215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7"/>
      <c r="V33" s="137"/>
      <c r="W33" s="137"/>
      <c r="X33" s="137"/>
      <c r="AB33" s="215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7"/>
    </row>
    <row r="34" spans="6:43" x14ac:dyDescent="0.35">
      <c r="F34" s="215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7"/>
      <c r="V34" s="137"/>
      <c r="W34" s="137"/>
      <c r="X34" s="137"/>
      <c r="AB34" s="215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7"/>
    </row>
    <row r="35" spans="6:43" x14ac:dyDescent="0.35">
      <c r="F35" s="215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7"/>
      <c r="V35" s="137"/>
      <c r="W35" s="137"/>
      <c r="X35" s="137"/>
      <c r="AB35" s="215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7"/>
    </row>
    <row r="36" spans="6:43" x14ac:dyDescent="0.35">
      <c r="F36" s="215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7"/>
      <c r="V36" s="137"/>
      <c r="W36" s="137"/>
      <c r="X36" s="137"/>
      <c r="AB36" s="215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7"/>
    </row>
    <row r="37" spans="6:43" x14ac:dyDescent="0.35">
      <c r="F37" s="215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7"/>
      <c r="V37" s="137"/>
      <c r="W37" s="137"/>
      <c r="X37" s="137"/>
      <c r="AB37" s="215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7"/>
    </row>
    <row r="38" spans="6:43" x14ac:dyDescent="0.35">
      <c r="F38" s="215"/>
      <c r="G38" s="216"/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7"/>
      <c r="V38" s="137"/>
      <c r="W38" s="137"/>
      <c r="X38" s="137"/>
      <c r="AB38" s="215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7"/>
    </row>
    <row r="39" spans="6:43" x14ac:dyDescent="0.35">
      <c r="F39" s="218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20"/>
      <c r="V39" s="137"/>
      <c r="W39" s="137"/>
      <c r="X39" s="137"/>
      <c r="AB39" s="218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20"/>
    </row>
    <row r="40" spans="6:43" ht="18.75" customHeight="1" x14ac:dyDescent="0.35">
      <c r="F40" s="256" t="s">
        <v>130</v>
      </c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3"/>
      <c r="V40" s="138"/>
      <c r="W40" s="138"/>
      <c r="X40" s="138"/>
      <c r="AB40" s="221" t="s">
        <v>291</v>
      </c>
      <c r="AC40" s="222"/>
      <c r="AD40" s="222"/>
      <c r="AE40" s="222"/>
      <c r="AF40" s="222"/>
      <c r="AG40" s="222"/>
      <c r="AH40" s="222"/>
      <c r="AI40" s="222"/>
      <c r="AJ40" s="222"/>
      <c r="AK40" s="222"/>
      <c r="AL40" s="222"/>
      <c r="AM40" s="222"/>
      <c r="AN40" s="222"/>
      <c r="AO40" s="222"/>
      <c r="AP40" s="222"/>
      <c r="AQ40" s="223"/>
    </row>
    <row r="41" spans="6:43" ht="14.5" customHeight="1" x14ac:dyDescent="0.35">
      <c r="F41" s="224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3"/>
      <c r="V41" s="138"/>
      <c r="W41" s="138"/>
      <c r="X41" s="138"/>
      <c r="AB41" s="224"/>
      <c r="AC41" s="222"/>
      <c r="AD41" s="222"/>
      <c r="AE41" s="222"/>
      <c r="AF41" s="222"/>
      <c r="AG41" s="222"/>
      <c r="AH41" s="222"/>
      <c r="AI41" s="222"/>
      <c r="AJ41" s="222"/>
      <c r="AK41" s="222"/>
      <c r="AL41" s="222"/>
      <c r="AM41" s="222"/>
      <c r="AN41" s="222"/>
      <c r="AO41" s="222"/>
      <c r="AP41" s="222"/>
      <c r="AQ41" s="223"/>
    </row>
    <row r="42" spans="6:43" ht="35.25" customHeight="1" x14ac:dyDescent="0.35">
      <c r="F42" s="224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3"/>
      <c r="V42" s="138"/>
      <c r="W42" s="138"/>
      <c r="X42" s="138"/>
      <c r="AB42" s="224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P42" s="222"/>
      <c r="AQ42" s="223"/>
    </row>
    <row r="43" spans="6:43" ht="42.75" customHeight="1" x14ac:dyDescent="0.35">
      <c r="F43" s="224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3"/>
      <c r="V43" s="138"/>
      <c r="W43" s="138"/>
      <c r="X43" s="138"/>
      <c r="AB43" s="224"/>
      <c r="AC43" s="222"/>
      <c r="AD43" s="222"/>
      <c r="AE43" s="222"/>
      <c r="AF43" s="222"/>
      <c r="AG43" s="222"/>
      <c r="AH43" s="222"/>
      <c r="AI43" s="222"/>
      <c r="AJ43" s="222"/>
      <c r="AK43" s="222"/>
      <c r="AL43" s="222"/>
      <c r="AM43" s="222"/>
      <c r="AN43" s="222"/>
      <c r="AO43" s="222"/>
      <c r="AP43" s="222"/>
      <c r="AQ43" s="223"/>
    </row>
    <row r="44" spans="6:43" ht="35.25" customHeight="1" x14ac:dyDescent="0.35">
      <c r="F44" s="224"/>
      <c r="G44" s="222"/>
      <c r="H44" s="222"/>
      <c r="I44" s="222"/>
      <c r="J44" s="222"/>
      <c r="K44" s="222"/>
      <c r="L44" s="222"/>
      <c r="M44" s="222"/>
      <c r="N44" s="222"/>
      <c r="O44" s="222"/>
      <c r="P44" s="222"/>
      <c r="Q44" s="222"/>
      <c r="R44" s="222"/>
      <c r="S44" s="222"/>
      <c r="T44" s="222"/>
      <c r="U44" s="223"/>
      <c r="V44" s="138"/>
      <c r="W44" s="138"/>
      <c r="X44" s="138"/>
      <c r="AB44" s="224"/>
      <c r="AC44" s="222"/>
      <c r="AD44" s="222"/>
      <c r="AE44" s="222"/>
      <c r="AF44" s="222"/>
      <c r="AG44" s="222"/>
      <c r="AH44" s="222"/>
      <c r="AI44" s="222"/>
      <c r="AJ44" s="222"/>
      <c r="AK44" s="222"/>
      <c r="AL44" s="222"/>
      <c r="AM44" s="222"/>
      <c r="AN44" s="222"/>
      <c r="AO44" s="222"/>
      <c r="AP44" s="222"/>
      <c r="AQ44" s="223"/>
    </row>
    <row r="45" spans="6:43" ht="35.25" customHeight="1" x14ac:dyDescent="0.35">
      <c r="F45" s="224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3"/>
      <c r="V45" s="138"/>
      <c r="W45" s="138"/>
      <c r="X45" s="138"/>
      <c r="AB45" s="224"/>
      <c r="AC45" s="222"/>
      <c r="AD45" s="222"/>
      <c r="AE45" s="222"/>
      <c r="AF45" s="222"/>
      <c r="AG45" s="222"/>
      <c r="AH45" s="222"/>
      <c r="AI45" s="222"/>
      <c r="AJ45" s="222"/>
      <c r="AK45" s="222"/>
      <c r="AL45" s="222"/>
      <c r="AM45" s="222"/>
      <c r="AN45" s="222"/>
      <c r="AO45" s="222"/>
      <c r="AP45" s="222"/>
      <c r="AQ45" s="223"/>
    </row>
    <row r="46" spans="6:43" ht="21.75" customHeight="1" x14ac:dyDescent="0.35">
      <c r="F46" s="224"/>
      <c r="G46" s="222"/>
      <c r="H46" s="222"/>
      <c r="I46" s="222"/>
      <c r="J46" s="222"/>
      <c r="K46" s="222"/>
      <c r="L46" s="222"/>
      <c r="M46" s="222"/>
      <c r="N46" s="222"/>
      <c r="O46" s="222"/>
      <c r="P46" s="222"/>
      <c r="Q46" s="222"/>
      <c r="R46" s="222"/>
      <c r="S46" s="222"/>
      <c r="T46" s="222"/>
      <c r="U46" s="223"/>
      <c r="V46" s="138"/>
      <c r="W46" s="138"/>
      <c r="X46" s="138"/>
      <c r="AB46" s="224"/>
      <c r="AC46" s="222"/>
      <c r="AD46" s="222"/>
      <c r="AE46" s="222"/>
      <c r="AF46" s="222"/>
      <c r="AG46" s="222"/>
      <c r="AH46" s="222"/>
      <c r="AI46" s="222"/>
      <c r="AJ46" s="222"/>
      <c r="AK46" s="222"/>
      <c r="AL46" s="222"/>
      <c r="AM46" s="222"/>
      <c r="AN46" s="222"/>
      <c r="AO46" s="222"/>
      <c r="AP46" s="222"/>
      <c r="AQ46" s="223"/>
    </row>
    <row r="47" spans="6:43" ht="21.75" customHeight="1" x14ac:dyDescent="0.35">
      <c r="F47" s="224"/>
      <c r="G47" s="222"/>
      <c r="H47" s="222"/>
      <c r="I47" s="222"/>
      <c r="J47" s="222"/>
      <c r="K47" s="222"/>
      <c r="L47" s="222"/>
      <c r="M47" s="222"/>
      <c r="N47" s="222"/>
      <c r="O47" s="222"/>
      <c r="P47" s="222"/>
      <c r="Q47" s="222"/>
      <c r="R47" s="222"/>
      <c r="S47" s="222"/>
      <c r="T47" s="222"/>
      <c r="U47" s="223"/>
      <c r="V47" s="138"/>
      <c r="W47" s="138"/>
      <c r="X47" s="138"/>
      <c r="AB47" s="224"/>
      <c r="AC47" s="222"/>
      <c r="AD47" s="222"/>
      <c r="AE47" s="222"/>
      <c r="AF47" s="222"/>
      <c r="AG47" s="222"/>
      <c r="AH47" s="222"/>
      <c r="AI47" s="222"/>
      <c r="AJ47" s="222"/>
      <c r="AK47" s="222"/>
      <c r="AL47" s="222"/>
      <c r="AM47" s="222"/>
      <c r="AN47" s="222"/>
      <c r="AO47" s="222"/>
      <c r="AP47" s="222"/>
      <c r="AQ47" s="223"/>
    </row>
    <row r="48" spans="6:43" ht="21.75" customHeight="1" x14ac:dyDescent="0.35">
      <c r="F48" s="224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3"/>
      <c r="V48" s="138"/>
      <c r="W48" s="138"/>
      <c r="X48" s="138"/>
      <c r="AB48" s="224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22"/>
      <c r="AN48" s="222"/>
      <c r="AO48" s="222"/>
      <c r="AP48" s="222"/>
      <c r="AQ48" s="223"/>
    </row>
    <row r="49" spans="6:43" ht="20.25" customHeight="1" x14ac:dyDescent="0.35">
      <c r="F49" s="225" t="s">
        <v>131</v>
      </c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7"/>
      <c r="V49" s="139"/>
      <c r="W49" s="139"/>
      <c r="X49" s="139"/>
      <c r="AB49" s="225" t="s">
        <v>131</v>
      </c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7"/>
    </row>
    <row r="50" spans="6:43" ht="16.5" customHeight="1" x14ac:dyDescent="0.35">
      <c r="F50" s="228" t="s">
        <v>132</v>
      </c>
      <c r="G50" s="229"/>
      <c r="H50" s="230"/>
      <c r="I50" s="231" t="s">
        <v>133</v>
      </c>
      <c r="J50" s="229"/>
      <c r="K50" s="229"/>
      <c r="L50" s="229"/>
      <c r="M50" s="229"/>
      <c r="N50" s="230"/>
      <c r="O50" s="231" t="s">
        <v>134</v>
      </c>
      <c r="P50" s="229"/>
      <c r="Q50" s="230"/>
      <c r="R50" s="231" t="s">
        <v>135</v>
      </c>
      <c r="S50" s="230"/>
      <c r="T50" s="231" t="s">
        <v>136</v>
      </c>
      <c r="U50" s="232"/>
      <c r="V50" s="140"/>
      <c r="W50" s="140"/>
      <c r="X50" s="140"/>
      <c r="AB50" s="228" t="s">
        <v>132</v>
      </c>
      <c r="AC50" s="229"/>
      <c r="AD50" s="230"/>
      <c r="AE50" s="231" t="s">
        <v>133</v>
      </c>
      <c r="AF50" s="229"/>
      <c r="AG50" s="229"/>
      <c r="AH50" s="229"/>
      <c r="AI50" s="229"/>
      <c r="AJ50" s="230"/>
      <c r="AK50" s="231" t="s">
        <v>134</v>
      </c>
      <c r="AL50" s="229"/>
      <c r="AM50" s="230"/>
      <c r="AN50" s="231" t="s">
        <v>135</v>
      </c>
      <c r="AO50" s="230"/>
      <c r="AP50" s="231" t="s">
        <v>136</v>
      </c>
      <c r="AQ50" s="232"/>
    </row>
    <row r="51" spans="6:43" ht="57" customHeight="1" x14ac:dyDescent="0.35">
      <c r="F51" s="209"/>
      <c r="G51" s="210"/>
      <c r="H51" s="211"/>
      <c r="I51" s="202"/>
      <c r="J51" s="203"/>
      <c r="K51" s="203"/>
      <c r="L51" s="203"/>
      <c r="M51" s="203"/>
      <c r="N51" s="204"/>
      <c r="O51" s="205"/>
      <c r="P51" s="206"/>
      <c r="Q51" s="207"/>
      <c r="R51" s="205"/>
      <c r="S51" s="207"/>
      <c r="T51" s="205"/>
      <c r="U51" s="208"/>
      <c r="V51" s="141"/>
      <c r="W51" s="141"/>
      <c r="X51" s="141"/>
      <c r="AB51" s="209" t="s">
        <v>141</v>
      </c>
      <c r="AC51" s="210"/>
      <c r="AD51" s="211"/>
      <c r="AE51" s="202" t="s">
        <v>142</v>
      </c>
      <c r="AF51" s="203"/>
      <c r="AG51" s="203"/>
      <c r="AH51" s="203"/>
      <c r="AI51" s="203"/>
      <c r="AJ51" s="204"/>
      <c r="AK51" s="205" t="s">
        <v>143</v>
      </c>
      <c r="AL51" s="206"/>
      <c r="AM51" s="207"/>
      <c r="AN51" s="205" t="s">
        <v>144</v>
      </c>
      <c r="AO51" s="207"/>
      <c r="AP51" s="205" t="s">
        <v>127</v>
      </c>
      <c r="AQ51" s="208"/>
    </row>
    <row r="52" spans="6:43" ht="40.5" customHeight="1" x14ac:dyDescent="0.35">
      <c r="F52" s="209"/>
      <c r="G52" s="210"/>
      <c r="H52" s="211"/>
      <c r="I52" s="202"/>
      <c r="J52" s="203"/>
      <c r="K52" s="203"/>
      <c r="L52" s="203"/>
      <c r="M52" s="203"/>
      <c r="N52" s="204"/>
      <c r="O52" s="205"/>
      <c r="P52" s="206"/>
      <c r="Q52" s="207"/>
      <c r="R52" s="205"/>
      <c r="S52" s="207"/>
      <c r="T52" s="205"/>
      <c r="U52" s="208"/>
      <c r="V52" s="141"/>
      <c r="W52" s="141"/>
      <c r="X52" s="141"/>
      <c r="AB52" s="209" t="s">
        <v>145</v>
      </c>
      <c r="AC52" s="210"/>
      <c r="AD52" s="211"/>
      <c r="AE52" s="202" t="s">
        <v>146</v>
      </c>
      <c r="AF52" s="203"/>
      <c r="AG52" s="203"/>
      <c r="AH52" s="203"/>
      <c r="AI52" s="203"/>
      <c r="AJ52" s="204"/>
      <c r="AK52" s="205" t="s">
        <v>147</v>
      </c>
      <c r="AL52" s="206"/>
      <c r="AM52" s="207"/>
      <c r="AN52" s="205" t="s">
        <v>144</v>
      </c>
      <c r="AO52" s="207"/>
      <c r="AP52" s="205" t="s">
        <v>127</v>
      </c>
      <c r="AQ52" s="208"/>
    </row>
    <row r="53" spans="6:43" ht="38.25" customHeight="1" x14ac:dyDescent="0.35">
      <c r="F53" s="199"/>
      <c r="G53" s="200"/>
      <c r="H53" s="201"/>
      <c r="I53" s="202"/>
      <c r="J53" s="203"/>
      <c r="K53" s="203"/>
      <c r="L53" s="203"/>
      <c r="M53" s="203"/>
      <c r="N53" s="204"/>
      <c r="O53" s="205"/>
      <c r="P53" s="206"/>
      <c r="Q53" s="207"/>
      <c r="R53" s="205"/>
      <c r="S53" s="207"/>
      <c r="T53" s="205"/>
      <c r="U53" s="208"/>
      <c r="V53" s="141"/>
      <c r="W53" s="141"/>
      <c r="X53" s="141"/>
      <c r="AB53" s="199" t="s">
        <v>148</v>
      </c>
      <c r="AC53" s="200"/>
      <c r="AD53" s="201"/>
      <c r="AE53" s="202" t="s">
        <v>149</v>
      </c>
      <c r="AF53" s="203"/>
      <c r="AG53" s="203"/>
      <c r="AH53" s="203"/>
      <c r="AI53" s="203"/>
      <c r="AJ53" s="204"/>
      <c r="AK53" s="205" t="s">
        <v>147</v>
      </c>
      <c r="AL53" s="206"/>
      <c r="AM53" s="207"/>
      <c r="AN53" s="205" t="s">
        <v>144</v>
      </c>
      <c r="AO53" s="207"/>
      <c r="AP53" s="205" t="s">
        <v>127</v>
      </c>
      <c r="AQ53" s="208"/>
    </row>
    <row r="54" spans="6:43" ht="33.75" customHeight="1" x14ac:dyDescent="0.35">
      <c r="F54" s="199"/>
      <c r="G54" s="200"/>
      <c r="H54" s="201"/>
      <c r="I54" s="202"/>
      <c r="J54" s="203"/>
      <c r="K54" s="203"/>
      <c r="L54" s="203"/>
      <c r="M54" s="203"/>
      <c r="N54" s="204"/>
      <c r="O54" s="205"/>
      <c r="P54" s="206"/>
      <c r="Q54" s="207"/>
      <c r="R54" s="205"/>
      <c r="S54" s="207"/>
      <c r="T54" s="205"/>
      <c r="U54" s="208"/>
      <c r="V54" s="141"/>
      <c r="W54" s="141"/>
      <c r="X54" s="141"/>
      <c r="AB54" s="199" t="s">
        <v>150</v>
      </c>
      <c r="AC54" s="200"/>
      <c r="AD54" s="201"/>
      <c r="AE54" s="202" t="s">
        <v>151</v>
      </c>
      <c r="AF54" s="203"/>
      <c r="AG54" s="203"/>
      <c r="AH54" s="203"/>
      <c r="AI54" s="203"/>
      <c r="AJ54" s="204"/>
      <c r="AK54" s="205" t="s">
        <v>147</v>
      </c>
      <c r="AL54" s="206"/>
      <c r="AM54" s="207"/>
      <c r="AN54" s="205" t="s">
        <v>144</v>
      </c>
      <c r="AO54" s="207"/>
      <c r="AP54" s="205" t="s">
        <v>127</v>
      </c>
      <c r="AQ54" s="208"/>
    </row>
    <row r="55" spans="6:43" ht="15.75" customHeight="1" x14ac:dyDescent="0.35">
      <c r="F55" s="193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5"/>
      <c r="V55" s="142"/>
      <c r="W55" s="142"/>
      <c r="X55" s="142"/>
      <c r="AB55" s="193" t="s">
        <v>152</v>
      </c>
      <c r="AC55" s="194"/>
      <c r="AD55" s="194"/>
      <c r="AE55" s="194"/>
      <c r="AF55" s="194"/>
      <c r="AG55" s="194"/>
      <c r="AH55" s="194"/>
      <c r="AI55" s="194"/>
      <c r="AJ55" s="194"/>
      <c r="AK55" s="194"/>
      <c r="AL55" s="194"/>
      <c r="AM55" s="194"/>
      <c r="AN55" s="194"/>
      <c r="AO55" s="194"/>
      <c r="AP55" s="194"/>
      <c r="AQ55" s="195"/>
    </row>
    <row r="56" spans="6:43" ht="15.75" customHeight="1" thickBot="1" x14ac:dyDescent="0.4">
      <c r="F56" s="196"/>
      <c r="G56" s="197"/>
      <c r="H56" s="197"/>
      <c r="I56" s="197"/>
      <c r="J56" s="197"/>
      <c r="K56" s="197"/>
      <c r="L56" s="197"/>
      <c r="M56" s="197"/>
      <c r="N56" s="197"/>
      <c r="O56" s="197"/>
      <c r="P56" s="197"/>
      <c r="Q56" s="197"/>
      <c r="R56" s="197"/>
      <c r="S56" s="197"/>
      <c r="T56" s="197"/>
      <c r="U56" s="198"/>
      <c r="V56" s="142"/>
      <c r="W56" s="142"/>
      <c r="X56" s="142"/>
      <c r="AB56" s="196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8"/>
    </row>
  </sheetData>
  <mergeCells count="76">
    <mergeCell ref="F1:U1"/>
    <mergeCell ref="F2:J3"/>
    <mergeCell ref="K2:M2"/>
    <mergeCell ref="K3:M3"/>
    <mergeCell ref="F4:J10"/>
    <mergeCell ref="K4:K10"/>
    <mergeCell ref="L4:M4"/>
    <mergeCell ref="L5:L7"/>
    <mergeCell ref="L8:L10"/>
    <mergeCell ref="F11:U39"/>
    <mergeCell ref="F40:U48"/>
    <mergeCell ref="F49:U49"/>
    <mergeCell ref="F50:H50"/>
    <mergeCell ref="I50:N50"/>
    <mergeCell ref="O50:Q50"/>
    <mergeCell ref="R50:S50"/>
    <mergeCell ref="T50:U50"/>
    <mergeCell ref="F52:H52"/>
    <mergeCell ref="I52:N52"/>
    <mergeCell ref="O52:Q52"/>
    <mergeCell ref="R52:S52"/>
    <mergeCell ref="T52:U52"/>
    <mergeCell ref="F51:H51"/>
    <mergeCell ref="I51:N51"/>
    <mergeCell ref="O51:Q51"/>
    <mergeCell ref="R51:S51"/>
    <mergeCell ref="T51:U51"/>
    <mergeCell ref="F55:U56"/>
    <mergeCell ref="F53:H53"/>
    <mergeCell ref="I53:N53"/>
    <mergeCell ref="O53:Q53"/>
    <mergeCell ref="R53:S53"/>
    <mergeCell ref="T53:U53"/>
    <mergeCell ref="F54:H54"/>
    <mergeCell ref="I54:N54"/>
    <mergeCell ref="O54:Q54"/>
    <mergeCell ref="R54:S54"/>
    <mergeCell ref="T54:U54"/>
    <mergeCell ref="AB1:AQ1"/>
    <mergeCell ref="AB2:AF3"/>
    <mergeCell ref="AG2:AI2"/>
    <mergeCell ref="AG3:AI3"/>
    <mergeCell ref="AB4:AF10"/>
    <mergeCell ref="AH8:AH10"/>
    <mergeCell ref="AG4:AG10"/>
    <mergeCell ref="AH4:AI4"/>
    <mergeCell ref="AH5:AH7"/>
    <mergeCell ref="AB11:AQ39"/>
    <mergeCell ref="AB40:AQ48"/>
    <mergeCell ref="AB49:AQ49"/>
    <mergeCell ref="AB50:AD50"/>
    <mergeCell ref="AE50:AJ50"/>
    <mergeCell ref="AK50:AM50"/>
    <mergeCell ref="AN50:AO50"/>
    <mergeCell ref="AP50:AQ50"/>
    <mergeCell ref="AB51:AD51"/>
    <mergeCell ref="AE51:AJ51"/>
    <mergeCell ref="AK51:AM51"/>
    <mergeCell ref="AN51:AO51"/>
    <mergeCell ref="AP51:AQ51"/>
    <mergeCell ref="AB52:AD52"/>
    <mergeCell ref="AE52:AJ52"/>
    <mergeCell ref="AK52:AM52"/>
    <mergeCell ref="AN52:AO52"/>
    <mergeCell ref="AP52:AQ52"/>
    <mergeCell ref="AB53:AD53"/>
    <mergeCell ref="AE53:AJ53"/>
    <mergeCell ref="AK53:AM53"/>
    <mergeCell ref="AN53:AO53"/>
    <mergeCell ref="AP53:AQ53"/>
    <mergeCell ref="AB55:AQ56"/>
    <mergeCell ref="AB54:AD54"/>
    <mergeCell ref="AE54:AJ54"/>
    <mergeCell ref="AK54:AM54"/>
    <mergeCell ref="AN54:AO54"/>
    <mergeCell ref="AP54:AQ54"/>
  </mergeCells>
  <pageMargins left="0.7" right="0.7" top="0.75" bottom="0.75" header="0.3" footer="0.3"/>
  <pageSetup paperSize="9" scale="5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95CB0-4851-4B39-A162-F4FBF42263FD}">
  <dimension ref="A1:AH21"/>
  <sheetViews>
    <sheetView showGridLines="0" zoomScale="64" workbookViewId="0">
      <selection activeCell="AK17" sqref="AK17"/>
    </sheetView>
  </sheetViews>
  <sheetFormatPr defaultColWidth="8.81640625" defaultRowHeight="13.5" x14ac:dyDescent="0.25"/>
  <cols>
    <col min="1" max="1" width="4" style="51" bestFit="1" customWidth="1"/>
    <col min="2" max="2" width="24.54296875" style="51" customWidth="1"/>
    <col min="3" max="3" width="30.7265625" style="51" customWidth="1"/>
    <col min="4" max="34" width="3.7265625" style="51" customWidth="1"/>
    <col min="35" max="16384" width="8.81640625" style="51"/>
  </cols>
  <sheetData>
    <row r="1" spans="1:34" ht="23.5" x14ac:dyDescent="0.5">
      <c r="C1" s="52" t="s">
        <v>153</v>
      </c>
      <c r="D1" s="53"/>
      <c r="E1" s="53"/>
      <c r="F1" s="53"/>
      <c r="G1" s="53"/>
      <c r="H1" s="53"/>
      <c r="I1" s="53"/>
      <c r="J1" s="53"/>
      <c r="K1" s="53"/>
      <c r="L1" s="53"/>
      <c r="M1" s="53"/>
      <c r="U1" s="53"/>
      <c r="V1" s="53"/>
      <c r="W1" s="53"/>
      <c r="X1" s="54"/>
      <c r="Y1" s="55" t="s">
        <v>154</v>
      </c>
      <c r="Z1" s="54"/>
      <c r="AA1" s="54"/>
      <c r="AB1" s="54"/>
      <c r="AC1" s="54"/>
      <c r="AD1" s="54"/>
      <c r="AE1" s="53"/>
      <c r="AF1" s="53"/>
      <c r="AG1" s="53"/>
      <c r="AH1" s="53"/>
    </row>
    <row r="2" spans="1:34" ht="23" x14ac:dyDescent="0.45"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U2" s="56"/>
      <c r="V2" s="56"/>
      <c r="W2" s="56"/>
      <c r="X2" s="257" t="s">
        <v>155</v>
      </c>
      <c r="Y2" s="257"/>
      <c r="Z2" s="257"/>
      <c r="AA2" s="257"/>
      <c r="AB2" s="257"/>
      <c r="AC2" s="257"/>
      <c r="AD2" s="257"/>
      <c r="AE2" s="56"/>
      <c r="AF2" s="56"/>
      <c r="AG2" s="56"/>
      <c r="AH2" s="56"/>
    </row>
    <row r="3" spans="1:34" ht="18" x14ac:dyDescent="0.4">
      <c r="D3" s="258" t="s">
        <v>156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</row>
    <row r="4" spans="1:34" s="60" customFormat="1" ht="30" customHeight="1" x14ac:dyDescent="0.35">
      <c r="A4" s="57" t="s">
        <v>39</v>
      </c>
      <c r="B4" s="58" t="s">
        <v>157</v>
      </c>
      <c r="C4" s="58" t="s">
        <v>158</v>
      </c>
      <c r="D4" s="59">
        <v>1</v>
      </c>
      <c r="E4" s="59">
        <v>2</v>
      </c>
      <c r="F4" s="59">
        <v>3</v>
      </c>
      <c r="G4" s="59">
        <v>4</v>
      </c>
      <c r="H4" s="59">
        <v>5</v>
      </c>
      <c r="I4" s="59">
        <v>6</v>
      </c>
      <c r="J4" s="59">
        <v>7</v>
      </c>
      <c r="K4" s="59">
        <v>8</v>
      </c>
      <c r="L4" s="59">
        <v>9</v>
      </c>
      <c r="M4" s="59">
        <v>10</v>
      </c>
      <c r="N4" s="59">
        <v>11</v>
      </c>
      <c r="O4" s="59">
        <v>12</v>
      </c>
      <c r="P4" s="59">
        <v>13</v>
      </c>
      <c r="Q4" s="59">
        <v>14</v>
      </c>
      <c r="R4" s="59">
        <v>15</v>
      </c>
      <c r="S4" s="59">
        <v>16</v>
      </c>
      <c r="T4" s="59">
        <v>17</v>
      </c>
      <c r="U4" s="59">
        <v>18</v>
      </c>
      <c r="V4" s="59">
        <v>19</v>
      </c>
      <c r="W4" s="59">
        <v>20</v>
      </c>
      <c r="X4" s="59">
        <v>21</v>
      </c>
      <c r="Y4" s="59">
        <v>22</v>
      </c>
      <c r="Z4" s="59">
        <v>23</v>
      </c>
      <c r="AA4" s="59">
        <v>24</v>
      </c>
      <c r="AB4" s="59">
        <v>25</v>
      </c>
      <c r="AC4" s="59">
        <v>26</v>
      </c>
      <c r="AD4" s="59">
        <v>27</v>
      </c>
      <c r="AE4" s="59">
        <v>28</v>
      </c>
      <c r="AF4" s="59">
        <v>29</v>
      </c>
      <c r="AG4" s="59">
        <v>30</v>
      </c>
      <c r="AH4" s="59">
        <v>31</v>
      </c>
    </row>
    <row r="5" spans="1:34" ht="30" customHeight="1" x14ac:dyDescent="0.3">
      <c r="A5" s="57">
        <v>1</v>
      </c>
      <c r="B5" s="61" t="s">
        <v>159</v>
      </c>
      <c r="C5" s="57" t="s">
        <v>160</v>
      </c>
      <c r="D5" s="62"/>
      <c r="E5" s="62"/>
      <c r="F5" s="62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</row>
    <row r="6" spans="1:34" ht="30" customHeight="1" x14ac:dyDescent="0.3">
      <c r="A6" s="57">
        <v>2</v>
      </c>
      <c r="B6" s="61" t="s">
        <v>161</v>
      </c>
      <c r="C6" s="57" t="s">
        <v>162</v>
      </c>
      <c r="D6" s="62"/>
      <c r="E6" s="62"/>
      <c r="F6" s="64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</row>
    <row r="7" spans="1:34" ht="30" customHeight="1" x14ac:dyDescent="0.3">
      <c r="A7" s="57">
        <v>3</v>
      </c>
      <c r="B7" s="61" t="s">
        <v>163</v>
      </c>
      <c r="C7" s="57" t="s">
        <v>164</v>
      </c>
      <c r="D7" s="64"/>
      <c r="E7" s="62"/>
      <c r="F7" s="64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</row>
    <row r="8" spans="1:34" ht="30" customHeight="1" x14ac:dyDescent="0.3">
      <c r="A8" s="57">
        <v>4</v>
      </c>
      <c r="B8" s="61" t="s">
        <v>165</v>
      </c>
      <c r="C8" s="57" t="s">
        <v>166</v>
      </c>
      <c r="D8" s="62"/>
      <c r="E8" s="62"/>
      <c r="F8" s="62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</row>
    <row r="9" spans="1:34" ht="30" customHeight="1" x14ac:dyDescent="0.3">
      <c r="A9" s="57">
        <v>5</v>
      </c>
      <c r="B9" s="61" t="s">
        <v>167</v>
      </c>
      <c r="C9" s="57" t="s">
        <v>168</v>
      </c>
      <c r="D9" s="62"/>
      <c r="E9" s="62"/>
      <c r="F9" s="64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</row>
    <row r="10" spans="1:34" ht="30" customHeight="1" x14ac:dyDescent="0.3">
      <c r="A10" s="57">
        <v>6</v>
      </c>
      <c r="B10" s="61" t="s">
        <v>169</v>
      </c>
      <c r="C10" s="57" t="s">
        <v>170</v>
      </c>
      <c r="D10" s="64"/>
      <c r="E10" s="62"/>
      <c r="F10" s="62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</row>
    <row r="11" spans="1:34" ht="30" customHeight="1" x14ac:dyDescent="0.3">
      <c r="A11" s="57">
        <v>7</v>
      </c>
      <c r="B11" s="65"/>
      <c r="C11" s="65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</row>
    <row r="12" spans="1:34" ht="30" customHeight="1" x14ac:dyDescent="0.3">
      <c r="A12" s="57">
        <v>8</v>
      </c>
      <c r="B12" s="65"/>
      <c r="C12" s="65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</row>
    <row r="13" spans="1:34" ht="30" customHeight="1" x14ac:dyDescent="0.3">
      <c r="A13" s="57">
        <v>9</v>
      </c>
      <c r="B13" s="65"/>
      <c r="C13" s="65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</row>
    <row r="14" spans="1:34" ht="30" customHeight="1" x14ac:dyDescent="0.3">
      <c r="A14" s="57">
        <v>10</v>
      </c>
      <c r="B14" s="65"/>
      <c r="C14" s="65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</row>
    <row r="15" spans="1:34" ht="30" customHeight="1" x14ac:dyDescent="0.3">
      <c r="A15" s="57">
        <v>11</v>
      </c>
      <c r="B15" s="65"/>
      <c r="C15" s="65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</row>
    <row r="16" spans="1:34" ht="30" customHeight="1" x14ac:dyDescent="0.3">
      <c r="A16" s="57">
        <v>12</v>
      </c>
      <c r="B16" s="65"/>
      <c r="C16" s="65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</row>
    <row r="17" spans="1:34" ht="30" customHeight="1" x14ac:dyDescent="0.3">
      <c r="A17" s="57">
        <v>13</v>
      </c>
      <c r="B17" s="65"/>
      <c r="C17" s="65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</row>
    <row r="18" spans="1:34" ht="30" customHeight="1" x14ac:dyDescent="0.3">
      <c r="A18" s="63">
        <v>14</v>
      </c>
      <c r="B18" s="65"/>
      <c r="C18" s="65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4" x14ac:dyDescent="0.3">
      <c r="A19" s="66"/>
      <c r="B19" s="66"/>
      <c r="C19" s="67" t="s">
        <v>171</v>
      </c>
      <c r="D19" s="68"/>
      <c r="E19" s="66" t="s">
        <v>172</v>
      </c>
      <c r="F19" s="66"/>
      <c r="G19" s="66"/>
      <c r="H19" s="66"/>
      <c r="I19" s="66"/>
      <c r="J19" s="66"/>
      <c r="K19" s="69"/>
      <c r="L19" s="66" t="s">
        <v>173</v>
      </c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</row>
    <row r="20" spans="1:34" ht="27.75" customHeight="1" x14ac:dyDescent="0.35">
      <c r="A20" s="66"/>
      <c r="B20" s="66"/>
      <c r="C20" s="70" t="s">
        <v>174</v>
      </c>
      <c r="D20" s="71"/>
      <c r="E20" s="71"/>
      <c r="F20" s="71"/>
      <c r="G20" s="72"/>
      <c r="H20" s="72"/>
      <c r="I20" s="72"/>
      <c r="J20" s="72"/>
      <c r="K20" s="72"/>
      <c r="L20" s="72"/>
      <c r="M20" s="72"/>
      <c r="N20" s="72"/>
      <c r="O20" s="66"/>
      <c r="P20" s="66"/>
      <c r="Q20" s="72"/>
      <c r="R20" s="72"/>
      <c r="S20" s="72"/>
      <c r="T20" s="72"/>
      <c r="U20" s="72"/>
      <c r="V20" s="72"/>
      <c r="W20" s="72"/>
      <c r="X20" s="72"/>
      <c r="Y20" s="72"/>
      <c r="Z20" s="66"/>
      <c r="AA20" s="66"/>
      <c r="AB20" s="72"/>
      <c r="AC20" s="72"/>
      <c r="AD20" s="72"/>
      <c r="AE20" s="72"/>
      <c r="AF20" s="72"/>
      <c r="AG20" s="72"/>
      <c r="AH20" s="72"/>
    </row>
    <row r="21" spans="1:34" ht="15" x14ac:dyDescent="0.3">
      <c r="A21" s="66"/>
      <c r="B21" s="66"/>
      <c r="C21" s="66"/>
      <c r="D21" s="66" t="s">
        <v>175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 t="s">
        <v>176</v>
      </c>
      <c r="R21" s="66"/>
      <c r="S21" s="66"/>
      <c r="T21" s="66"/>
      <c r="U21" s="66"/>
      <c r="V21" s="66"/>
      <c r="W21" s="66"/>
      <c r="X21" s="66"/>
      <c r="Y21" s="70"/>
      <c r="Z21" s="66"/>
      <c r="AA21" s="66"/>
      <c r="AB21" s="66" t="s">
        <v>177</v>
      </c>
      <c r="AC21" s="66"/>
      <c r="AD21" s="66"/>
      <c r="AE21" s="66"/>
      <c r="AF21" s="66"/>
      <c r="AG21" s="66"/>
      <c r="AH21" s="66"/>
    </row>
  </sheetData>
  <mergeCells count="2">
    <mergeCell ref="X2:AD2"/>
    <mergeCell ref="D3:AH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0371-9A6A-47D9-BDBD-429775F3AA99}">
  <sheetPr>
    <pageSetUpPr fitToPage="1"/>
  </sheetPr>
  <dimension ref="A1:G51"/>
  <sheetViews>
    <sheetView showGridLines="0" view="pageBreakPreview" topLeftCell="A35" zoomScale="60" zoomScaleNormal="60" workbookViewId="0">
      <selection activeCell="A44" sqref="A44"/>
    </sheetView>
  </sheetViews>
  <sheetFormatPr defaultColWidth="8.90625" defaultRowHeight="12" x14ac:dyDescent="0.3"/>
  <cols>
    <col min="1" max="1" width="6.36328125" style="1" customWidth="1"/>
    <col min="2" max="2" width="143.90625" style="1" customWidth="1"/>
    <col min="3" max="3" width="8" style="1" customWidth="1"/>
    <col min="4" max="4" width="7.54296875" style="1" customWidth="1"/>
    <col min="5" max="5" width="7" style="1" customWidth="1"/>
    <col min="6" max="6" width="8.90625" style="1"/>
    <col min="7" max="7" width="8.90625" style="150"/>
    <col min="8" max="16384" width="8.90625" style="1"/>
  </cols>
  <sheetData>
    <row r="1" spans="1:7" ht="54" customHeight="1" x14ac:dyDescent="0.3"/>
    <row r="3" spans="1:7" ht="25.25" customHeight="1" x14ac:dyDescent="0.3">
      <c r="A3" s="261" t="s">
        <v>36</v>
      </c>
      <c r="B3" s="261"/>
      <c r="C3" s="261"/>
      <c r="D3" s="261"/>
      <c r="E3" s="261"/>
    </row>
    <row r="4" spans="1:7" ht="25.25" customHeight="1" x14ac:dyDescent="0.45">
      <c r="A4" s="151" t="s">
        <v>89</v>
      </c>
    </row>
    <row r="5" spans="1:7" ht="25.25" customHeight="1" x14ac:dyDescent="0.45">
      <c r="A5" s="151" t="s">
        <v>26</v>
      </c>
    </row>
    <row r="7" spans="1:7" ht="15" customHeight="1" x14ac:dyDescent="0.3">
      <c r="A7" s="262" t="s">
        <v>16</v>
      </c>
      <c r="B7" s="264" t="s">
        <v>15</v>
      </c>
      <c r="C7" s="264" t="s">
        <v>13</v>
      </c>
      <c r="D7" s="264"/>
      <c r="E7" s="264"/>
    </row>
    <row r="8" spans="1:7" ht="24" thickBot="1" x14ac:dyDescent="0.6">
      <c r="A8" s="263"/>
      <c r="B8" s="265"/>
      <c r="C8" s="152">
        <v>1</v>
      </c>
      <c r="D8" s="152">
        <v>2</v>
      </c>
      <c r="E8" s="152">
        <v>3</v>
      </c>
    </row>
    <row r="9" spans="1:7" s="2" customFormat="1" ht="25.25" customHeight="1" x14ac:dyDescent="0.35">
      <c r="A9" s="259" t="s">
        <v>25</v>
      </c>
      <c r="B9" s="260"/>
      <c r="C9" s="153"/>
      <c r="D9" s="153"/>
      <c r="E9" s="154"/>
      <c r="G9" s="155"/>
    </row>
    <row r="10" spans="1:7" s="2" customFormat="1" ht="33" customHeight="1" x14ac:dyDescent="0.35">
      <c r="A10" s="156">
        <v>1</v>
      </c>
      <c r="B10" s="157" t="s">
        <v>22</v>
      </c>
      <c r="C10" s="158">
        <v>1</v>
      </c>
      <c r="D10" s="159">
        <v>1</v>
      </c>
      <c r="E10" s="160">
        <v>1</v>
      </c>
      <c r="G10" s="155"/>
    </row>
    <row r="11" spans="1:7" s="2" customFormat="1" ht="33" customHeight="1" x14ac:dyDescent="0.35">
      <c r="A11" s="156">
        <v>2</v>
      </c>
      <c r="B11" s="157" t="s">
        <v>0</v>
      </c>
      <c r="C11" s="158">
        <v>1</v>
      </c>
      <c r="D11" s="159"/>
      <c r="E11" s="160">
        <v>1</v>
      </c>
      <c r="G11" s="155"/>
    </row>
    <row r="12" spans="1:7" s="2" customFormat="1" ht="45.75" customHeight="1" x14ac:dyDescent="0.35">
      <c r="A12" s="156">
        <v>3</v>
      </c>
      <c r="B12" s="157" t="s">
        <v>2</v>
      </c>
      <c r="C12" s="158">
        <v>1</v>
      </c>
      <c r="D12" s="159">
        <v>1</v>
      </c>
      <c r="E12" s="160"/>
      <c r="G12" s="155"/>
    </row>
    <row r="13" spans="1:7" s="2" customFormat="1" ht="33" customHeight="1" x14ac:dyDescent="0.35">
      <c r="A13" s="156">
        <v>4</v>
      </c>
      <c r="B13" s="157" t="s">
        <v>1</v>
      </c>
      <c r="C13" s="158">
        <v>1</v>
      </c>
      <c r="D13" s="159">
        <v>1</v>
      </c>
      <c r="E13" s="160"/>
      <c r="G13" s="155"/>
    </row>
    <row r="14" spans="1:7" s="2" customFormat="1" ht="38.25" customHeight="1" x14ac:dyDescent="0.35">
      <c r="A14" s="156">
        <v>5</v>
      </c>
      <c r="B14" s="157" t="s">
        <v>3</v>
      </c>
      <c r="C14" s="158"/>
      <c r="D14" s="159"/>
      <c r="E14" s="160"/>
      <c r="G14" s="155"/>
    </row>
    <row r="15" spans="1:7" s="2" customFormat="1" ht="25.25" customHeight="1" thickBot="1" x14ac:dyDescent="0.4">
      <c r="A15" s="161" t="s">
        <v>17</v>
      </c>
      <c r="B15" s="162" t="s">
        <v>14</v>
      </c>
      <c r="C15" s="163">
        <f>SUM(C10:C14)</f>
        <v>4</v>
      </c>
      <c r="D15" s="163">
        <f>SUM(D10:D14)</f>
        <v>3</v>
      </c>
      <c r="E15" s="164">
        <f>SUM(E10:E14)</f>
        <v>2</v>
      </c>
      <c r="G15" s="9"/>
    </row>
    <row r="16" spans="1:7" s="2" customFormat="1" ht="25.25" customHeight="1" x14ac:dyDescent="0.35">
      <c r="A16" s="259" t="s">
        <v>27</v>
      </c>
      <c r="B16" s="260"/>
      <c r="C16" s="153"/>
      <c r="D16" s="153"/>
      <c r="E16" s="154"/>
      <c r="G16" s="155"/>
    </row>
    <row r="17" spans="1:7" s="2" customFormat="1" ht="48" customHeight="1" x14ac:dyDescent="0.35">
      <c r="A17" s="156">
        <v>1</v>
      </c>
      <c r="B17" s="157" t="s">
        <v>4</v>
      </c>
      <c r="C17" s="158">
        <v>1</v>
      </c>
      <c r="D17" s="159">
        <v>1</v>
      </c>
      <c r="E17" s="160">
        <v>1</v>
      </c>
      <c r="G17" s="155"/>
    </row>
    <row r="18" spans="1:7" s="2" customFormat="1" ht="58.5" customHeight="1" x14ac:dyDescent="0.35">
      <c r="A18" s="156">
        <v>2</v>
      </c>
      <c r="B18" s="157" t="s">
        <v>292</v>
      </c>
      <c r="C18" s="158"/>
      <c r="D18" s="159">
        <v>1</v>
      </c>
      <c r="E18" s="160">
        <v>1</v>
      </c>
      <c r="G18" s="155"/>
    </row>
    <row r="19" spans="1:7" s="2" customFormat="1" ht="50.25" customHeight="1" x14ac:dyDescent="0.35">
      <c r="A19" s="156">
        <v>3</v>
      </c>
      <c r="B19" s="157" t="s">
        <v>35</v>
      </c>
      <c r="C19" s="158">
        <v>1</v>
      </c>
      <c r="D19" s="159"/>
      <c r="E19" s="160"/>
      <c r="G19" s="155"/>
    </row>
    <row r="20" spans="1:7" s="2" customFormat="1" ht="44.25" customHeight="1" x14ac:dyDescent="0.35">
      <c r="A20" s="156">
        <v>4</v>
      </c>
      <c r="B20" s="157" t="s">
        <v>5</v>
      </c>
      <c r="C20" s="158">
        <v>1</v>
      </c>
      <c r="D20" s="159"/>
      <c r="E20" s="160">
        <v>1</v>
      </c>
      <c r="G20" s="155"/>
    </row>
    <row r="21" spans="1:7" s="2" customFormat="1" ht="33" customHeight="1" x14ac:dyDescent="0.35">
      <c r="A21" s="156">
        <v>5</v>
      </c>
      <c r="B21" s="157" t="s">
        <v>23</v>
      </c>
      <c r="C21" s="158"/>
      <c r="D21" s="159"/>
      <c r="E21" s="160"/>
      <c r="G21" s="155"/>
    </row>
    <row r="22" spans="1:7" s="2" customFormat="1" ht="25.25" customHeight="1" thickBot="1" x14ac:dyDescent="0.4">
      <c r="A22" s="161" t="s">
        <v>18</v>
      </c>
      <c r="B22" s="162" t="s">
        <v>14</v>
      </c>
      <c r="C22" s="163">
        <f>SUM(C16:C21)</f>
        <v>3</v>
      </c>
      <c r="D22" s="163">
        <f t="shared" ref="D22:E22" si="0">SUM(D16:D21)</f>
        <v>2</v>
      </c>
      <c r="E22" s="163">
        <f t="shared" si="0"/>
        <v>3</v>
      </c>
      <c r="G22" s="9"/>
    </row>
    <row r="23" spans="1:7" s="2" customFormat="1" ht="25.25" customHeight="1" x14ac:dyDescent="0.35">
      <c r="A23" s="259" t="s">
        <v>28</v>
      </c>
      <c r="B23" s="260"/>
      <c r="C23" s="153"/>
      <c r="D23" s="153"/>
      <c r="E23" s="154"/>
      <c r="G23" s="155"/>
    </row>
    <row r="24" spans="1:7" s="2" customFormat="1" ht="33" customHeight="1" x14ac:dyDescent="0.35">
      <c r="A24" s="156">
        <v>1</v>
      </c>
      <c r="B24" s="157" t="s">
        <v>6</v>
      </c>
      <c r="C24" s="158">
        <v>1</v>
      </c>
      <c r="D24" s="159">
        <v>1</v>
      </c>
      <c r="E24" s="160"/>
      <c r="G24" s="155"/>
    </row>
    <row r="25" spans="1:7" s="2" customFormat="1" ht="38.25" customHeight="1" x14ac:dyDescent="0.35">
      <c r="A25" s="156">
        <v>2</v>
      </c>
      <c r="B25" s="157" t="s">
        <v>38</v>
      </c>
      <c r="C25" s="158">
        <v>1</v>
      </c>
      <c r="D25" s="159"/>
      <c r="E25" s="160">
        <v>1</v>
      </c>
      <c r="G25" s="155"/>
    </row>
    <row r="26" spans="1:7" s="2" customFormat="1" ht="38.25" customHeight="1" x14ac:dyDescent="0.35">
      <c r="A26" s="156">
        <v>3</v>
      </c>
      <c r="B26" s="157" t="s">
        <v>7</v>
      </c>
      <c r="C26" s="158">
        <v>1</v>
      </c>
      <c r="D26" s="159"/>
      <c r="E26" s="160">
        <v>1</v>
      </c>
      <c r="G26" s="155"/>
    </row>
    <row r="27" spans="1:7" s="2" customFormat="1" ht="33" customHeight="1" x14ac:dyDescent="0.35">
      <c r="A27" s="156">
        <v>4</v>
      </c>
      <c r="B27" s="157" t="s">
        <v>32</v>
      </c>
      <c r="C27" s="158">
        <v>1</v>
      </c>
      <c r="D27" s="159"/>
      <c r="E27" s="160"/>
      <c r="G27" s="155"/>
    </row>
    <row r="28" spans="1:7" s="2" customFormat="1" ht="33" customHeight="1" x14ac:dyDescent="0.35">
      <c r="A28" s="156">
        <v>5</v>
      </c>
      <c r="B28" s="157" t="s">
        <v>8</v>
      </c>
      <c r="C28" s="158"/>
      <c r="D28" s="159">
        <v>1</v>
      </c>
      <c r="E28" s="160"/>
      <c r="G28" s="155"/>
    </row>
    <row r="29" spans="1:7" s="2" customFormat="1" ht="25.25" customHeight="1" thickBot="1" x14ac:dyDescent="0.4">
      <c r="A29" s="161" t="s">
        <v>19</v>
      </c>
      <c r="B29" s="162" t="s">
        <v>14</v>
      </c>
      <c r="C29" s="163">
        <f>SUM(C23:C28)</f>
        <v>4</v>
      </c>
      <c r="D29" s="163">
        <f t="shared" ref="D29:E29" si="1">SUM(D23:D28)</f>
        <v>2</v>
      </c>
      <c r="E29" s="163">
        <f t="shared" si="1"/>
        <v>2</v>
      </c>
      <c r="G29" s="10"/>
    </row>
    <row r="30" spans="1:7" s="2" customFormat="1" ht="25.25" customHeight="1" x14ac:dyDescent="0.35">
      <c r="A30" s="259" t="s">
        <v>29</v>
      </c>
      <c r="B30" s="260"/>
      <c r="C30" s="153"/>
      <c r="D30" s="153"/>
      <c r="E30" s="154"/>
      <c r="G30" s="155"/>
    </row>
    <row r="31" spans="1:7" s="2" customFormat="1" ht="33" customHeight="1" x14ac:dyDescent="0.35">
      <c r="A31" s="156">
        <v>1</v>
      </c>
      <c r="B31" s="157" t="s">
        <v>37</v>
      </c>
      <c r="C31" s="158">
        <v>1</v>
      </c>
      <c r="D31" s="158">
        <v>1</v>
      </c>
      <c r="E31" s="160">
        <v>1</v>
      </c>
      <c r="G31" s="155"/>
    </row>
    <row r="32" spans="1:7" s="2" customFormat="1" ht="33" customHeight="1" x14ac:dyDescent="0.35">
      <c r="A32" s="156">
        <v>2</v>
      </c>
      <c r="B32" s="157" t="s">
        <v>31</v>
      </c>
      <c r="C32" s="158">
        <v>1</v>
      </c>
      <c r="D32" s="159">
        <v>1</v>
      </c>
      <c r="E32" s="160">
        <v>1</v>
      </c>
      <c r="G32" s="155"/>
    </row>
    <row r="33" spans="1:7" s="2" customFormat="1" ht="33" customHeight="1" x14ac:dyDescent="0.35">
      <c r="A33" s="156">
        <v>3</v>
      </c>
      <c r="B33" s="157" t="s">
        <v>33</v>
      </c>
      <c r="C33" s="158">
        <v>1</v>
      </c>
      <c r="D33" s="159">
        <v>1</v>
      </c>
      <c r="E33" s="160"/>
      <c r="G33" s="155"/>
    </row>
    <row r="34" spans="1:7" s="2" customFormat="1" ht="57" customHeight="1" x14ac:dyDescent="0.35">
      <c r="A34" s="156">
        <v>4</v>
      </c>
      <c r="B34" s="165" t="s">
        <v>278</v>
      </c>
      <c r="C34" s="158"/>
      <c r="D34" s="159">
        <v>1</v>
      </c>
      <c r="E34" s="160"/>
      <c r="G34" s="155"/>
    </row>
    <row r="35" spans="1:7" s="2" customFormat="1" ht="33" customHeight="1" x14ac:dyDescent="0.35">
      <c r="A35" s="156">
        <v>5</v>
      </c>
      <c r="B35" s="157" t="s">
        <v>34</v>
      </c>
      <c r="C35" s="158"/>
      <c r="D35" s="159"/>
      <c r="E35" s="160">
        <v>1</v>
      </c>
      <c r="G35" s="155"/>
    </row>
    <row r="36" spans="1:7" s="2" customFormat="1" ht="25.25" customHeight="1" thickBot="1" x14ac:dyDescent="0.4">
      <c r="A36" s="161" t="s">
        <v>20</v>
      </c>
      <c r="B36" s="162" t="s">
        <v>14</v>
      </c>
      <c r="C36" s="163">
        <f>SUM(C30:C35)</f>
        <v>3</v>
      </c>
      <c r="D36" s="163">
        <f>SUM(D30:D35)</f>
        <v>4</v>
      </c>
      <c r="E36" s="164">
        <f>SUM(E30:E35)</f>
        <v>3</v>
      </c>
      <c r="G36" s="9"/>
    </row>
    <row r="37" spans="1:7" s="2" customFormat="1" ht="25.25" customHeight="1" x14ac:dyDescent="0.35">
      <c r="A37" s="259" t="s">
        <v>30</v>
      </c>
      <c r="B37" s="260"/>
      <c r="C37" s="153"/>
      <c r="D37" s="153"/>
      <c r="E37" s="154"/>
      <c r="G37" s="155"/>
    </row>
    <row r="38" spans="1:7" s="2" customFormat="1" ht="49.5" customHeight="1" x14ac:dyDescent="0.35">
      <c r="A38" s="156">
        <v>1</v>
      </c>
      <c r="B38" s="157" t="s">
        <v>293</v>
      </c>
      <c r="C38" s="158">
        <v>1</v>
      </c>
      <c r="D38" s="159"/>
      <c r="E38" s="160"/>
      <c r="G38" s="155"/>
    </row>
    <row r="39" spans="1:7" s="2" customFormat="1" ht="33" customHeight="1" x14ac:dyDescent="0.35">
      <c r="A39" s="156">
        <v>2</v>
      </c>
      <c r="B39" s="157" t="s">
        <v>9</v>
      </c>
      <c r="C39" s="158">
        <v>1</v>
      </c>
      <c r="D39" s="159"/>
      <c r="E39" s="160"/>
      <c r="G39" s="155"/>
    </row>
    <row r="40" spans="1:7" s="2" customFormat="1" ht="41.25" customHeight="1" x14ac:dyDescent="0.35">
      <c r="A40" s="156">
        <v>3</v>
      </c>
      <c r="B40" s="157" t="s">
        <v>24</v>
      </c>
      <c r="C40" s="158">
        <v>1</v>
      </c>
      <c r="D40" s="159"/>
      <c r="E40" s="160">
        <v>1</v>
      </c>
      <c r="G40" s="155"/>
    </row>
    <row r="41" spans="1:7" s="2" customFormat="1" ht="33" customHeight="1" x14ac:dyDescent="0.35">
      <c r="A41" s="156">
        <v>4</v>
      </c>
      <c r="B41" s="157" t="s">
        <v>295</v>
      </c>
      <c r="C41" s="158"/>
      <c r="D41" s="159"/>
      <c r="E41" s="160"/>
      <c r="G41" s="155"/>
    </row>
    <row r="42" spans="1:7" s="2" customFormat="1" ht="33" customHeight="1" x14ac:dyDescent="0.35">
      <c r="A42" s="156">
        <v>5</v>
      </c>
      <c r="B42" s="157" t="s">
        <v>294</v>
      </c>
      <c r="C42" s="158"/>
      <c r="D42" s="159"/>
      <c r="E42" s="160"/>
      <c r="G42" s="155"/>
    </row>
    <row r="43" spans="1:7" s="2" customFormat="1" ht="25.25" customHeight="1" thickBot="1" x14ac:dyDescent="0.4">
      <c r="A43" s="161" t="s">
        <v>21</v>
      </c>
      <c r="B43" s="162" t="s">
        <v>14</v>
      </c>
      <c r="C43" s="163">
        <f>SUM(C37:C42)</f>
        <v>3</v>
      </c>
      <c r="D43" s="163">
        <f t="shared" ref="D43:E43" si="2">SUM(D37:D42)</f>
        <v>0</v>
      </c>
      <c r="E43" s="163">
        <f t="shared" si="2"/>
        <v>1</v>
      </c>
      <c r="G43" s="9"/>
    </row>
    <row r="44" spans="1:7" s="2" customFormat="1" ht="25.25" customHeight="1" x14ac:dyDescent="0.35">
      <c r="A44" s="166" t="s">
        <v>300</v>
      </c>
      <c r="B44" s="167"/>
      <c r="C44" s="168"/>
      <c r="D44" s="168"/>
      <c r="E44" s="168"/>
      <c r="G44" s="155"/>
    </row>
    <row r="45" spans="1:7" ht="15.5" x14ac:dyDescent="0.35">
      <c r="A45" s="2" t="s">
        <v>10</v>
      </c>
      <c r="B45" s="2"/>
    </row>
    <row r="46" spans="1:7" ht="15.5" x14ac:dyDescent="0.35">
      <c r="A46" s="169" t="s">
        <v>11</v>
      </c>
      <c r="B46" s="170" t="s">
        <v>298</v>
      </c>
    </row>
    <row r="47" spans="1:7" ht="15.5" x14ac:dyDescent="0.35">
      <c r="A47" s="169" t="s">
        <v>12</v>
      </c>
      <c r="B47" s="170" t="s">
        <v>299</v>
      </c>
    </row>
    <row r="49" spans="2:2" ht="21" x14ac:dyDescent="0.5">
      <c r="B49" s="171" t="s">
        <v>296</v>
      </c>
    </row>
    <row r="51" spans="2:2" ht="21" x14ac:dyDescent="0.5">
      <c r="B51" s="171" t="s">
        <v>297</v>
      </c>
    </row>
  </sheetData>
  <mergeCells count="9">
    <mergeCell ref="A23:B23"/>
    <mergeCell ref="A30:B30"/>
    <mergeCell ref="A37:B37"/>
    <mergeCell ref="A3:E3"/>
    <mergeCell ref="A7:A8"/>
    <mergeCell ref="B7:B8"/>
    <mergeCell ref="C7:E7"/>
    <mergeCell ref="A9:B9"/>
    <mergeCell ref="A16:B16"/>
  </mergeCells>
  <dataValidations count="1">
    <dataValidation type="list" allowBlank="1" showInputMessage="1" showErrorMessage="1" sqref="G10:G14 G17:G21 G24:G28 G31:G35 G38:G42" xr:uid="{392A6E1E-75FC-48E2-BB09-58A176949213}">
      <formula1>"Да, Нет"</formula1>
    </dataValidation>
  </dataValidations>
  <pageMargins left="0.7" right="0.7" top="0.75" bottom="0.75" header="0.3" footer="0.3"/>
  <pageSetup paperSize="9" scale="4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6D0F9-0DA4-4D03-94AB-F85A9EF0224A}">
  <dimension ref="A1:W24"/>
  <sheetViews>
    <sheetView showGridLines="0" zoomScale="50" zoomScaleNormal="50" workbookViewId="0">
      <selection activeCell="F23" sqref="F23:H24"/>
    </sheetView>
  </sheetViews>
  <sheetFormatPr defaultColWidth="9.1796875" defaultRowHeight="15" x14ac:dyDescent="0.3"/>
  <cols>
    <col min="1" max="19" width="9.1796875" style="6"/>
    <col min="20" max="20" width="10" style="6" customWidth="1"/>
    <col min="21" max="16384" width="9.1796875" style="6"/>
  </cols>
  <sheetData>
    <row r="1" spans="1:23" ht="27" x14ac:dyDescent="0.5">
      <c r="A1" s="275" t="s">
        <v>63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</row>
    <row r="2" spans="1:23" x14ac:dyDescent="0.3">
      <c r="A2" s="278" t="s">
        <v>62</v>
      </c>
      <c r="B2" s="278"/>
      <c r="C2" s="278"/>
      <c r="D2" s="278"/>
      <c r="E2" s="278"/>
      <c r="F2" s="278"/>
      <c r="G2" s="278"/>
      <c r="H2" s="278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</row>
    <row r="3" spans="1:23" x14ac:dyDescent="0.3">
      <c r="A3" s="278" t="s">
        <v>64</v>
      </c>
      <c r="B3" s="278"/>
      <c r="C3" s="278"/>
      <c r="D3" s="278"/>
      <c r="E3" s="278"/>
      <c r="F3" s="278"/>
      <c r="G3" s="278"/>
      <c r="H3" s="278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</row>
    <row r="4" spans="1:23" x14ac:dyDescent="0.3">
      <c r="A4" s="278" t="s">
        <v>65</v>
      </c>
      <c r="B4" s="278"/>
      <c r="C4" s="278"/>
      <c r="D4" s="278"/>
      <c r="E4" s="278"/>
      <c r="F4" s="278"/>
      <c r="G4" s="278"/>
      <c r="H4" s="278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</row>
    <row r="5" spans="1:23" x14ac:dyDescent="0.3">
      <c r="A5" s="278" t="s">
        <v>66</v>
      </c>
      <c r="B5" s="278"/>
      <c r="C5" s="278"/>
      <c r="D5" s="278"/>
      <c r="E5" s="278"/>
      <c r="F5" s="278"/>
      <c r="G5" s="278"/>
      <c r="H5" s="278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</row>
    <row r="6" spans="1:23" x14ac:dyDescent="0.3">
      <c r="A6" s="7" t="s">
        <v>67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x14ac:dyDescent="0.3">
      <c r="A7" s="7"/>
      <c r="B7" s="8"/>
      <c r="C7" s="8"/>
      <c r="D7" s="8"/>
      <c r="E7" s="8"/>
      <c r="F7" s="274" t="s">
        <v>68</v>
      </c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</row>
    <row r="8" spans="1:23" ht="30" customHeight="1" x14ac:dyDescent="0.3">
      <c r="A8" s="279" t="s">
        <v>69</v>
      </c>
      <c r="B8" s="279"/>
      <c r="C8" s="279"/>
      <c r="D8" s="269">
        <v>1</v>
      </c>
      <c r="E8" s="27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</row>
    <row r="9" spans="1:23" ht="30" customHeight="1" x14ac:dyDescent="0.3">
      <c r="A9" s="268" t="s">
        <v>70</v>
      </c>
      <c r="B9" s="268"/>
      <c r="C9" s="268"/>
      <c r="D9" s="271">
        <v>0.9</v>
      </c>
      <c r="E9" s="272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</row>
    <row r="10" spans="1:23" ht="30" customHeight="1" x14ac:dyDescent="0.3">
      <c r="A10" s="268"/>
      <c r="B10" s="268"/>
      <c r="C10" s="268"/>
      <c r="D10" s="269">
        <v>0.8</v>
      </c>
      <c r="E10" s="27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</row>
    <row r="11" spans="1:23" ht="30" customHeight="1" x14ac:dyDescent="0.3">
      <c r="A11" s="268"/>
      <c r="B11" s="268"/>
      <c r="C11" s="268"/>
      <c r="D11" s="271">
        <v>0.7</v>
      </c>
      <c r="E11" s="272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</row>
    <row r="12" spans="1:23" ht="30" customHeight="1" x14ac:dyDescent="0.3">
      <c r="A12" s="268" t="s">
        <v>71</v>
      </c>
      <c r="B12" s="268"/>
      <c r="C12" s="268"/>
      <c r="D12" s="269">
        <v>0.6</v>
      </c>
      <c r="E12" s="27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</row>
    <row r="13" spans="1:23" ht="30" customHeight="1" x14ac:dyDescent="0.3">
      <c r="A13" s="268"/>
      <c r="B13" s="268"/>
      <c r="C13" s="268"/>
      <c r="D13" s="271">
        <v>0.5</v>
      </c>
      <c r="E13" s="272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</row>
    <row r="14" spans="1:23" ht="30" customHeight="1" x14ac:dyDescent="0.3">
      <c r="A14" s="268" t="s">
        <v>72</v>
      </c>
      <c r="B14" s="268"/>
      <c r="C14" s="268"/>
      <c r="D14" s="269">
        <v>0.4</v>
      </c>
      <c r="E14" s="270"/>
      <c r="F14" s="280"/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0"/>
      <c r="T14" s="280"/>
      <c r="U14" s="280"/>
      <c r="V14" s="280"/>
      <c r="W14" s="280"/>
    </row>
    <row r="15" spans="1:23" ht="30" customHeight="1" x14ac:dyDescent="0.3">
      <c r="A15" s="268"/>
      <c r="B15" s="268"/>
      <c r="C15" s="268"/>
      <c r="D15" s="271">
        <v>0.3</v>
      </c>
      <c r="E15" s="272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</row>
    <row r="16" spans="1:23" ht="30" customHeight="1" x14ac:dyDescent="0.3">
      <c r="A16" s="268"/>
      <c r="B16" s="268"/>
      <c r="C16" s="268"/>
      <c r="D16" s="269">
        <v>0.2</v>
      </c>
      <c r="E16" s="27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</row>
    <row r="17" spans="1:23" ht="30" customHeight="1" x14ac:dyDescent="0.3">
      <c r="A17" s="268"/>
      <c r="B17" s="268"/>
      <c r="C17" s="268"/>
      <c r="D17" s="271">
        <v>0.1</v>
      </c>
      <c r="E17" s="272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</row>
    <row r="18" spans="1:23" ht="30" customHeight="1" x14ac:dyDescent="0.3">
      <c r="A18" s="273" t="s">
        <v>73</v>
      </c>
      <c r="B18" s="273"/>
      <c r="C18" s="273"/>
      <c r="D18" s="269">
        <v>0</v>
      </c>
      <c r="E18" s="27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</row>
    <row r="19" spans="1:23" ht="30" customHeight="1" x14ac:dyDescent="0.3">
      <c r="A19" s="267" t="s">
        <v>74</v>
      </c>
      <c r="B19" s="267"/>
      <c r="C19" s="267"/>
      <c r="D19" s="267"/>
      <c r="E19" s="267"/>
      <c r="F19" s="267" t="s">
        <v>76</v>
      </c>
      <c r="G19" s="267"/>
      <c r="H19" s="267"/>
      <c r="I19" s="266" t="s">
        <v>75</v>
      </c>
      <c r="J19" s="266"/>
      <c r="K19" s="266"/>
      <c r="L19" s="267" t="s">
        <v>77</v>
      </c>
      <c r="M19" s="267"/>
      <c r="N19" s="267"/>
      <c r="O19" s="267" t="s">
        <v>78</v>
      </c>
      <c r="P19" s="267"/>
      <c r="Q19" s="267"/>
      <c r="R19" s="266" t="s">
        <v>79</v>
      </c>
      <c r="S19" s="266"/>
      <c r="T19" s="266"/>
      <c r="U19" s="266" t="s">
        <v>82</v>
      </c>
      <c r="V19" s="266"/>
      <c r="W19" s="266"/>
    </row>
    <row r="20" spans="1:23" ht="30" customHeight="1" x14ac:dyDescent="0.3">
      <c r="A20" s="267"/>
      <c r="B20" s="267"/>
      <c r="C20" s="267"/>
      <c r="D20" s="267"/>
      <c r="E20" s="267"/>
      <c r="F20" s="267"/>
      <c r="G20" s="267"/>
      <c r="H20" s="267"/>
      <c r="I20" s="266"/>
      <c r="J20" s="266"/>
      <c r="K20" s="266"/>
      <c r="L20" s="267"/>
      <c r="M20" s="267"/>
      <c r="N20" s="267"/>
      <c r="O20" s="267"/>
      <c r="P20" s="267"/>
      <c r="Q20" s="267"/>
      <c r="R20" s="266"/>
      <c r="S20" s="266"/>
      <c r="T20" s="266"/>
      <c r="U20" s="266"/>
      <c r="V20" s="266"/>
      <c r="W20" s="266"/>
    </row>
    <row r="21" spans="1:23" ht="30" customHeight="1" x14ac:dyDescent="0.3">
      <c r="A21" s="267" t="s">
        <v>80</v>
      </c>
      <c r="B21" s="267"/>
      <c r="C21" s="267"/>
      <c r="D21" s="267"/>
      <c r="E21" s="267"/>
      <c r="F21" s="267" t="s">
        <v>83</v>
      </c>
      <c r="G21" s="267"/>
      <c r="H21" s="267"/>
      <c r="I21" s="267" t="s">
        <v>84</v>
      </c>
      <c r="J21" s="267"/>
      <c r="K21" s="267"/>
      <c r="L21" s="267" t="s">
        <v>85</v>
      </c>
      <c r="M21" s="267"/>
      <c r="N21" s="267"/>
      <c r="O21" s="267" t="s">
        <v>86</v>
      </c>
      <c r="P21" s="267"/>
      <c r="Q21" s="267"/>
      <c r="R21" s="267" t="s">
        <v>87</v>
      </c>
      <c r="S21" s="267"/>
      <c r="T21" s="267"/>
      <c r="U21" s="266" t="s">
        <v>88</v>
      </c>
      <c r="V21" s="266"/>
      <c r="W21" s="266"/>
    </row>
    <row r="22" spans="1:23" ht="30" customHeight="1" x14ac:dyDescent="0.3">
      <c r="A22" s="267"/>
      <c r="B22" s="267"/>
      <c r="C22" s="267"/>
      <c r="D22" s="267"/>
      <c r="E22" s="267"/>
      <c r="F22" s="267"/>
      <c r="G22" s="267"/>
      <c r="H22" s="267"/>
      <c r="I22" s="267"/>
      <c r="J22" s="267"/>
      <c r="K22" s="267"/>
      <c r="L22" s="267"/>
      <c r="M22" s="267"/>
      <c r="N22" s="267"/>
      <c r="O22" s="267"/>
      <c r="P22" s="267"/>
      <c r="Q22" s="267"/>
      <c r="R22" s="267"/>
      <c r="S22" s="267"/>
      <c r="T22" s="267"/>
      <c r="U22" s="266"/>
      <c r="V22" s="266"/>
      <c r="W22" s="266"/>
    </row>
    <row r="23" spans="1:23" ht="30" customHeight="1" x14ac:dyDescent="0.3">
      <c r="A23" s="267" t="s">
        <v>81</v>
      </c>
      <c r="B23" s="267"/>
      <c r="C23" s="267"/>
      <c r="D23" s="267"/>
      <c r="E23" s="267"/>
      <c r="F23" s="276" t="e">
        <f>SUM(#REF!)/(MAX(#REF!)*5)</f>
        <v>#REF!</v>
      </c>
      <c r="G23" s="276"/>
      <c r="H23" s="276"/>
      <c r="I23" s="276" t="e">
        <f>SUM(#REF!)/(MAX(#REF!)*5)</f>
        <v>#REF!</v>
      </c>
      <c r="J23" s="276"/>
      <c r="K23" s="276"/>
      <c r="L23" s="276" t="e">
        <f>SUM(#REF!)/(MAX(#REF!)*5)</f>
        <v>#REF!</v>
      </c>
      <c r="M23" s="276"/>
      <c r="N23" s="276"/>
      <c r="O23" s="276" t="e">
        <f>SUM(#REF!)/(MAX(#REF!)*5)</f>
        <v>#REF!</v>
      </c>
      <c r="P23" s="276"/>
      <c r="Q23" s="276"/>
      <c r="R23" s="276" t="e">
        <f>SUM(#REF!)/(MAX(#REF!)*5)</f>
        <v>#REF!</v>
      </c>
      <c r="S23" s="276"/>
      <c r="T23" s="276"/>
      <c r="U23" s="277" t="e">
        <f>(SUM(#REF!)+SUM(#REF!)+SUM(#REF!)+SUM(#REF!)+SUM(#REF!))/(MAX(#REF!)*25)</f>
        <v>#REF!</v>
      </c>
      <c r="V23" s="277"/>
      <c r="W23" s="277"/>
    </row>
    <row r="24" spans="1:23" ht="30" customHeight="1" x14ac:dyDescent="0.3">
      <c r="A24" s="267"/>
      <c r="B24" s="267"/>
      <c r="C24" s="267"/>
      <c r="D24" s="267"/>
      <c r="E24" s="267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7"/>
      <c r="V24" s="277"/>
      <c r="W24" s="277"/>
    </row>
  </sheetData>
  <mergeCells count="48">
    <mergeCell ref="I3:W3"/>
    <mergeCell ref="I4:W4"/>
    <mergeCell ref="I5:W5"/>
    <mergeCell ref="F7:W7"/>
    <mergeCell ref="F8:W18"/>
    <mergeCell ref="A2:H2"/>
    <mergeCell ref="A3:H3"/>
    <mergeCell ref="A4:H4"/>
    <mergeCell ref="A5:H5"/>
    <mergeCell ref="D16:E16"/>
    <mergeCell ref="A8:C8"/>
    <mergeCell ref="D8:E8"/>
    <mergeCell ref="A9:C11"/>
    <mergeCell ref="D9:E9"/>
    <mergeCell ref="D10:E10"/>
    <mergeCell ref="D11:E11"/>
    <mergeCell ref="I2:W2"/>
    <mergeCell ref="A1:W1"/>
    <mergeCell ref="U21:W22"/>
    <mergeCell ref="A23:E24"/>
    <mergeCell ref="F23:H24"/>
    <mergeCell ref="I23:K24"/>
    <mergeCell ref="L23:N24"/>
    <mergeCell ref="O23:Q24"/>
    <mergeCell ref="R23:T24"/>
    <mergeCell ref="U23:W24"/>
    <mergeCell ref="A21:E22"/>
    <mergeCell ref="F21:H22"/>
    <mergeCell ref="I21:K22"/>
    <mergeCell ref="L21:N22"/>
    <mergeCell ref="O21:Q22"/>
    <mergeCell ref="R21:T22"/>
    <mergeCell ref="U19:W20"/>
    <mergeCell ref="A19:E20"/>
    <mergeCell ref="A12:C13"/>
    <mergeCell ref="D12:E12"/>
    <mergeCell ref="D13:E13"/>
    <mergeCell ref="A14:C17"/>
    <mergeCell ref="D14:E14"/>
    <mergeCell ref="D15:E15"/>
    <mergeCell ref="F19:H20"/>
    <mergeCell ref="I19:K20"/>
    <mergeCell ref="L19:N20"/>
    <mergeCell ref="O19:Q20"/>
    <mergeCell ref="R19:T20"/>
    <mergeCell ref="D17:E17"/>
    <mergeCell ref="A18:C18"/>
    <mergeCell ref="D18:E18"/>
  </mergeCells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953E-6843-403C-9D1B-23B7C9856DB6}">
  <sheetPr>
    <pageSetUpPr fitToPage="1"/>
  </sheetPr>
  <dimension ref="B1:AC48"/>
  <sheetViews>
    <sheetView showGridLines="0" topLeftCell="I25" zoomScale="56" zoomScaleNormal="70" zoomScaleSheetLayoutView="70" workbookViewId="0">
      <selection activeCell="H34" sqref="H34"/>
    </sheetView>
  </sheetViews>
  <sheetFormatPr defaultColWidth="8.6328125" defaultRowHeight="12.5" outlineLevelRow="1" x14ac:dyDescent="0.25"/>
  <cols>
    <col min="1" max="1" width="3.36328125" style="12" customWidth="1"/>
    <col min="2" max="2" width="22.36328125" style="12" customWidth="1"/>
    <col min="3" max="14" width="20.6328125" style="12" customWidth="1"/>
    <col min="15" max="15" width="29.08984375" style="12" customWidth="1"/>
    <col min="16" max="16" width="12.08984375" style="12" customWidth="1"/>
    <col min="17" max="17" width="11.54296875" style="12" customWidth="1"/>
    <col min="18" max="16384" width="8.6328125" style="12"/>
  </cols>
  <sheetData>
    <row r="1" spans="2:14" x14ac:dyDescent="0.25">
      <c r="B1" s="11"/>
    </row>
    <row r="2" spans="2:14" ht="15" customHeight="1" x14ac:dyDescent="0.25">
      <c r="B2" s="11"/>
    </row>
    <row r="3" spans="2:14" ht="22.5" customHeight="1" x14ac:dyDescent="0.25">
      <c r="B3" s="13" t="s">
        <v>62</v>
      </c>
      <c r="F3" s="14"/>
      <c r="G3" s="14"/>
      <c r="H3" s="14"/>
      <c r="I3" s="14"/>
      <c r="J3" s="14"/>
      <c r="K3" s="14"/>
      <c r="L3" s="14"/>
      <c r="M3" s="14"/>
      <c r="N3" s="14"/>
    </row>
    <row r="4" spans="2:14" ht="22.5" customHeight="1" x14ac:dyDescent="0.25">
      <c r="B4" s="13" t="s">
        <v>64</v>
      </c>
      <c r="F4" s="14"/>
      <c r="G4" s="14"/>
      <c r="H4" s="14"/>
      <c r="I4" s="14"/>
      <c r="J4" s="14"/>
      <c r="K4" s="14"/>
      <c r="L4" s="14"/>
      <c r="M4" s="14"/>
      <c r="N4" s="14"/>
    </row>
    <row r="5" spans="2:14" ht="22.5" customHeight="1" x14ac:dyDescent="0.25">
      <c r="B5" s="13" t="s">
        <v>65</v>
      </c>
      <c r="F5" s="14"/>
      <c r="G5" s="14"/>
      <c r="H5" s="14"/>
      <c r="I5" s="14"/>
      <c r="J5" s="14"/>
      <c r="K5" s="14"/>
      <c r="L5" s="14"/>
      <c r="M5" s="14"/>
      <c r="N5" s="14"/>
    </row>
    <row r="6" spans="2:14" ht="22.5" customHeight="1" x14ac:dyDescent="0.25">
      <c r="B6" s="172" t="s">
        <v>66</v>
      </c>
      <c r="C6" s="11"/>
      <c r="F6" s="14"/>
      <c r="G6" s="14"/>
      <c r="H6" s="14"/>
      <c r="I6" s="14"/>
      <c r="J6" s="14"/>
      <c r="K6" s="14"/>
      <c r="L6" s="14"/>
      <c r="M6" s="14"/>
      <c r="N6" s="14"/>
    </row>
    <row r="7" spans="2:14" ht="21" customHeight="1" x14ac:dyDescent="0.25">
      <c r="B7" s="11"/>
      <c r="C7" s="11"/>
      <c r="F7" s="173"/>
      <c r="G7" s="173"/>
      <c r="H7" s="173"/>
      <c r="I7" s="173"/>
      <c r="J7" s="173"/>
      <c r="K7" s="173"/>
    </row>
    <row r="8" spans="2:14" ht="4.5" customHeight="1" x14ac:dyDescent="0.25">
      <c r="B8" s="174"/>
      <c r="C8" s="174"/>
      <c r="D8" s="175"/>
      <c r="E8" s="175"/>
      <c r="F8" s="175"/>
    </row>
    <row r="9" spans="2:14" ht="27.75" customHeight="1" x14ac:dyDescent="0.25">
      <c r="B9" s="174"/>
      <c r="C9" s="282" t="s">
        <v>63</v>
      </c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</row>
    <row r="10" spans="2:14" ht="18" customHeight="1" x14ac:dyDescent="0.25">
      <c r="B10" s="172" t="s">
        <v>67</v>
      </c>
    </row>
    <row r="11" spans="2:14" x14ac:dyDescent="0.25">
      <c r="B11" s="176"/>
    </row>
    <row r="12" spans="2:14" ht="18.899999999999999" customHeight="1" x14ac:dyDescent="0.25">
      <c r="B12" s="177" t="s">
        <v>90</v>
      </c>
      <c r="C12" s="178" t="s">
        <v>91</v>
      </c>
      <c r="D12" s="178" t="s">
        <v>92</v>
      </c>
      <c r="E12" s="178" t="s">
        <v>93</v>
      </c>
      <c r="F12" s="178" t="s">
        <v>94</v>
      </c>
      <c r="G12" s="178" t="s">
        <v>95</v>
      </c>
      <c r="H12" s="178" t="s">
        <v>96</v>
      </c>
      <c r="I12" s="178" t="s">
        <v>97</v>
      </c>
      <c r="J12" s="178" t="s">
        <v>98</v>
      </c>
      <c r="K12" s="178" t="s">
        <v>99</v>
      </c>
      <c r="L12" s="178" t="s">
        <v>100</v>
      </c>
      <c r="M12" s="178" t="s">
        <v>101</v>
      </c>
      <c r="N12" s="178" t="s">
        <v>102</v>
      </c>
    </row>
    <row r="13" spans="2:14" ht="22.5" customHeight="1" x14ac:dyDescent="0.25">
      <c r="B13" s="179" t="s">
        <v>103</v>
      </c>
      <c r="C13" s="15">
        <v>0.3</v>
      </c>
      <c r="D13" s="15">
        <v>0.35</v>
      </c>
      <c r="E13" s="15">
        <v>0.4</v>
      </c>
      <c r="F13" s="15">
        <v>0.45</v>
      </c>
      <c r="G13" s="15">
        <v>0.5</v>
      </c>
      <c r="H13" s="15">
        <v>0.55000000000000004</v>
      </c>
      <c r="I13" s="15">
        <v>0.6</v>
      </c>
      <c r="J13" s="15">
        <v>0.6</v>
      </c>
      <c r="K13" s="15">
        <v>0.6</v>
      </c>
      <c r="L13" s="15">
        <v>0.6</v>
      </c>
      <c r="M13" s="15">
        <v>0.6</v>
      </c>
      <c r="N13" s="15">
        <v>0.7</v>
      </c>
    </row>
    <row r="14" spans="2:14" ht="22.5" customHeight="1" x14ac:dyDescent="0.25">
      <c r="B14" s="179" t="s">
        <v>104</v>
      </c>
      <c r="C14" s="15">
        <f>IFERROR(AVERAGE(C15:C19),"")</f>
        <v>0.6</v>
      </c>
      <c r="D14" s="15">
        <f t="shared" ref="D14:N14" si="0">IFERROR(AVERAGE(D15:D19),"")</f>
        <v>0.45</v>
      </c>
      <c r="E14" s="15">
        <f t="shared" si="0"/>
        <v>0.37999999999999995</v>
      </c>
      <c r="F14" s="15">
        <f t="shared" si="0"/>
        <v>0.3</v>
      </c>
      <c r="G14" s="15">
        <f t="shared" si="0"/>
        <v>0.44666666666666666</v>
      </c>
      <c r="H14" s="15"/>
      <c r="I14" s="15" t="str">
        <f t="shared" si="0"/>
        <v/>
      </c>
      <c r="J14" s="15" t="str">
        <f t="shared" si="0"/>
        <v/>
      </c>
      <c r="K14" s="15" t="str">
        <f t="shared" si="0"/>
        <v/>
      </c>
      <c r="L14" s="15" t="str">
        <f t="shared" si="0"/>
        <v/>
      </c>
      <c r="M14" s="15" t="str">
        <f t="shared" si="0"/>
        <v/>
      </c>
      <c r="N14" s="15" t="str">
        <f t="shared" si="0"/>
        <v/>
      </c>
    </row>
    <row r="15" spans="2:14" ht="22.5" customHeight="1" outlineLevel="1" x14ac:dyDescent="0.25">
      <c r="B15" s="16" t="s">
        <v>105</v>
      </c>
      <c r="C15" s="17">
        <v>0.6</v>
      </c>
      <c r="D15" s="17">
        <v>0.45</v>
      </c>
      <c r="E15" s="17">
        <v>0.3</v>
      </c>
      <c r="F15" s="17">
        <v>0.3</v>
      </c>
      <c r="G15" s="17">
        <f>'[44]Данные для диаграмм'!B2</f>
        <v>0.6</v>
      </c>
      <c r="H15" s="17"/>
      <c r="I15" s="17"/>
      <c r="J15" s="17"/>
      <c r="K15" s="17"/>
      <c r="L15" s="17"/>
      <c r="M15" s="17"/>
      <c r="N15" s="17"/>
    </row>
    <row r="16" spans="2:14" ht="22.5" customHeight="1" outlineLevel="1" x14ac:dyDescent="0.25">
      <c r="B16" s="16" t="s">
        <v>106</v>
      </c>
      <c r="C16" s="17">
        <v>0.6</v>
      </c>
      <c r="D16" s="17">
        <v>0.45</v>
      </c>
      <c r="E16" s="17">
        <v>0.6</v>
      </c>
      <c r="F16" s="17">
        <v>0.3</v>
      </c>
      <c r="G16" s="17">
        <f>'[44]Данные для диаграмм'!B3</f>
        <v>0.4</v>
      </c>
      <c r="H16" s="17"/>
      <c r="I16" s="17"/>
      <c r="J16" s="17"/>
      <c r="K16" s="17"/>
      <c r="L16" s="17"/>
      <c r="M16" s="17"/>
      <c r="N16" s="17"/>
    </row>
    <row r="17" spans="2:14" ht="22.5" customHeight="1" outlineLevel="1" x14ac:dyDescent="0.25">
      <c r="B17" s="16" t="s">
        <v>107</v>
      </c>
      <c r="C17" s="17">
        <v>0.6</v>
      </c>
      <c r="D17" s="17">
        <v>0.45</v>
      </c>
      <c r="E17" s="17">
        <v>0.45</v>
      </c>
      <c r="F17" s="17">
        <v>0.3</v>
      </c>
      <c r="G17" s="17">
        <f>'[44]Данные для диаграмм'!B4</f>
        <v>0.53333333333333333</v>
      </c>
      <c r="H17" s="17"/>
      <c r="I17" s="17"/>
      <c r="J17" s="17"/>
      <c r="K17" s="17"/>
      <c r="L17" s="17"/>
      <c r="M17" s="17"/>
      <c r="N17" s="17"/>
    </row>
    <row r="18" spans="2:14" ht="22.5" customHeight="1" outlineLevel="1" x14ac:dyDescent="0.25">
      <c r="B18" s="16" t="s">
        <v>108</v>
      </c>
      <c r="C18" s="17">
        <v>0.6</v>
      </c>
      <c r="D18" s="17">
        <v>0.45</v>
      </c>
      <c r="E18" s="17">
        <v>0.35</v>
      </c>
      <c r="F18" s="17">
        <v>0.3</v>
      </c>
      <c r="G18" s="17">
        <f>'[44]Данные для диаграмм'!B5</f>
        <v>0.5</v>
      </c>
      <c r="H18" s="17"/>
      <c r="I18" s="17"/>
      <c r="J18" s="17"/>
      <c r="K18" s="17"/>
      <c r="L18" s="17"/>
      <c r="M18" s="17"/>
      <c r="N18" s="17"/>
    </row>
    <row r="19" spans="2:14" ht="22.5" customHeight="1" outlineLevel="1" x14ac:dyDescent="0.25">
      <c r="B19" s="16" t="s">
        <v>109</v>
      </c>
      <c r="C19" s="17">
        <v>0.6</v>
      </c>
      <c r="D19" s="17">
        <v>0.45</v>
      </c>
      <c r="E19" s="17">
        <v>0.2</v>
      </c>
      <c r="F19" s="17">
        <v>0.3</v>
      </c>
      <c r="G19" s="17">
        <f>'[44]Данные для диаграмм'!B6</f>
        <v>0.2</v>
      </c>
      <c r="H19" s="17"/>
      <c r="I19" s="17"/>
      <c r="J19" s="17"/>
      <c r="K19" s="17"/>
      <c r="L19" s="17"/>
      <c r="M19" s="17"/>
      <c r="N19" s="17"/>
    </row>
    <row r="20" spans="2:14" ht="6.75" customHeight="1" x14ac:dyDescent="0.25"/>
    <row r="21" spans="2:14" x14ac:dyDescent="0.25">
      <c r="K21" s="18"/>
      <c r="L21" s="18"/>
      <c r="M21" s="18"/>
      <c r="N21" s="18"/>
    </row>
    <row r="22" spans="2:14" ht="25.25" customHeight="1" x14ac:dyDescent="0.25">
      <c r="B22" s="283" t="s">
        <v>69</v>
      </c>
      <c r="C22" s="283"/>
      <c r="D22" s="19">
        <v>1</v>
      </c>
      <c r="E22" s="20"/>
      <c r="K22" s="18"/>
      <c r="L22" s="18"/>
      <c r="M22" s="18"/>
      <c r="N22" s="18"/>
    </row>
    <row r="23" spans="2:14" ht="25.25" customHeight="1" x14ac:dyDescent="0.25">
      <c r="B23" s="284" t="s">
        <v>70</v>
      </c>
      <c r="C23" s="284"/>
      <c r="D23" s="19">
        <v>0.9</v>
      </c>
      <c r="E23" s="20"/>
      <c r="K23" s="18"/>
      <c r="L23" s="18"/>
      <c r="M23" s="18"/>
      <c r="N23" s="18"/>
    </row>
    <row r="24" spans="2:14" ht="25.25" customHeight="1" x14ac:dyDescent="0.25">
      <c r="B24" s="284"/>
      <c r="C24" s="284"/>
      <c r="D24" s="19">
        <v>0.8</v>
      </c>
      <c r="E24" s="20"/>
    </row>
    <row r="25" spans="2:14" ht="25.25" customHeight="1" x14ac:dyDescent="0.25">
      <c r="B25" s="284"/>
      <c r="C25" s="284"/>
      <c r="D25" s="19">
        <v>0.7</v>
      </c>
      <c r="E25" s="20"/>
    </row>
    <row r="26" spans="2:14" ht="25.25" customHeight="1" x14ac:dyDescent="0.25">
      <c r="B26" s="284" t="s">
        <v>71</v>
      </c>
      <c r="C26" s="284"/>
      <c r="D26" s="19">
        <v>0.6</v>
      </c>
      <c r="E26" s="20"/>
    </row>
    <row r="27" spans="2:14" ht="25.25" customHeight="1" x14ac:dyDescent="0.25">
      <c r="B27" s="284"/>
      <c r="C27" s="284"/>
      <c r="D27" s="19">
        <v>0.5</v>
      </c>
      <c r="E27" s="20"/>
    </row>
    <row r="28" spans="2:14" ht="25.25" customHeight="1" x14ac:dyDescent="0.25">
      <c r="B28" s="284" t="s">
        <v>72</v>
      </c>
      <c r="C28" s="284"/>
      <c r="D28" s="19">
        <v>0.4</v>
      </c>
      <c r="E28" s="20"/>
    </row>
    <row r="29" spans="2:14" ht="25.25" customHeight="1" x14ac:dyDescent="0.25">
      <c r="B29" s="284"/>
      <c r="C29" s="284"/>
      <c r="D29" s="19">
        <v>0.3</v>
      </c>
      <c r="E29" s="20"/>
    </row>
    <row r="30" spans="2:14" ht="25.25" customHeight="1" x14ac:dyDescent="0.25">
      <c r="B30" s="284"/>
      <c r="C30" s="284"/>
      <c r="D30" s="19">
        <v>0.2</v>
      </c>
      <c r="E30" s="20"/>
    </row>
    <row r="31" spans="2:14" ht="25.25" customHeight="1" x14ac:dyDescent="0.25">
      <c r="B31" s="284"/>
      <c r="C31" s="284"/>
      <c r="D31" s="19">
        <v>0.1</v>
      </c>
      <c r="E31" s="20"/>
    </row>
    <row r="32" spans="2:14" ht="25.25" customHeight="1" x14ac:dyDescent="0.25">
      <c r="B32" s="283" t="s">
        <v>73</v>
      </c>
      <c r="C32" s="283"/>
      <c r="D32" s="19">
        <v>0</v>
      </c>
      <c r="E32" s="20"/>
    </row>
    <row r="33" spans="2:29" ht="84" customHeight="1" x14ac:dyDescent="0.3">
      <c r="E33" s="180" t="s">
        <v>110</v>
      </c>
    </row>
    <row r="35" spans="2:29" x14ac:dyDescent="0.25">
      <c r="P35" s="21"/>
      <c r="Q35" s="21" t="str">
        <f t="shared" ref="Q35:AB36" si="1">C12</f>
        <v>Январь</v>
      </c>
      <c r="R35" s="21" t="str">
        <f t="shared" si="1"/>
        <v>Февраль</v>
      </c>
      <c r="S35" s="21" t="str">
        <f t="shared" si="1"/>
        <v>Март</v>
      </c>
      <c r="T35" s="21" t="str">
        <f t="shared" si="1"/>
        <v>Апрель</v>
      </c>
      <c r="U35" s="21" t="str">
        <f t="shared" si="1"/>
        <v>Май</v>
      </c>
      <c r="V35" s="21" t="str">
        <f t="shared" si="1"/>
        <v>Июнь</v>
      </c>
      <c r="W35" s="21" t="str">
        <f t="shared" si="1"/>
        <v>Июль</v>
      </c>
      <c r="X35" s="21" t="str">
        <f t="shared" si="1"/>
        <v>Август</v>
      </c>
      <c r="Y35" s="21" t="str">
        <f t="shared" si="1"/>
        <v>Сентябрь</v>
      </c>
      <c r="Z35" s="21" t="str">
        <f t="shared" si="1"/>
        <v>Октябрь</v>
      </c>
      <c r="AA35" s="21" t="str">
        <f t="shared" si="1"/>
        <v>Ноябрь</v>
      </c>
      <c r="AB35" s="21" t="str">
        <f t="shared" si="1"/>
        <v>Декабрь</v>
      </c>
    </row>
    <row r="36" spans="2:29" x14ac:dyDescent="0.25">
      <c r="P36" s="21" t="s">
        <v>103</v>
      </c>
      <c r="Q36" s="22">
        <f t="shared" si="1"/>
        <v>0.3</v>
      </c>
      <c r="R36" s="22">
        <f t="shared" si="1"/>
        <v>0.35</v>
      </c>
      <c r="S36" s="22">
        <f t="shared" si="1"/>
        <v>0.4</v>
      </c>
      <c r="T36" s="22">
        <f t="shared" si="1"/>
        <v>0.45</v>
      </c>
      <c r="U36" s="22">
        <f t="shared" si="1"/>
        <v>0.5</v>
      </c>
      <c r="V36" s="22">
        <f t="shared" si="1"/>
        <v>0.55000000000000004</v>
      </c>
      <c r="W36" s="22">
        <f t="shared" si="1"/>
        <v>0.6</v>
      </c>
      <c r="X36" s="22">
        <f t="shared" si="1"/>
        <v>0.6</v>
      </c>
      <c r="Y36" s="22">
        <f t="shared" si="1"/>
        <v>0.6</v>
      </c>
      <c r="Z36" s="22">
        <f t="shared" si="1"/>
        <v>0.6</v>
      </c>
      <c r="AA36" s="22">
        <f t="shared" si="1"/>
        <v>0.6</v>
      </c>
      <c r="AB36" s="22">
        <f t="shared" si="1"/>
        <v>0.7</v>
      </c>
      <c r="AC36" s="23"/>
    </row>
    <row r="37" spans="2:29" x14ac:dyDescent="0.25">
      <c r="O37" s="12" t="s">
        <v>111</v>
      </c>
      <c r="P37" s="21" t="s">
        <v>112</v>
      </c>
      <c r="Q37" s="20">
        <f t="shared" ref="Q37:X37" si="2">IF(C14&gt;=C13,C14,0)</f>
        <v>0.6</v>
      </c>
      <c r="R37" s="20">
        <f t="shared" si="2"/>
        <v>0.45</v>
      </c>
      <c r="S37" s="20">
        <f t="shared" si="2"/>
        <v>0</v>
      </c>
      <c r="T37" s="20">
        <f t="shared" si="2"/>
        <v>0</v>
      </c>
      <c r="U37" s="20">
        <f t="shared" si="2"/>
        <v>0</v>
      </c>
      <c r="V37" s="20">
        <f t="shared" si="2"/>
        <v>0</v>
      </c>
      <c r="W37" s="20" t="str">
        <f t="shared" si="2"/>
        <v/>
      </c>
      <c r="X37" s="20" t="str">
        <f t="shared" si="2"/>
        <v/>
      </c>
      <c r="Y37" s="20" t="str">
        <f>IF(K14&gt;=K13,K14,0)</f>
        <v/>
      </c>
      <c r="Z37" s="20" t="str">
        <f>IF(L14&gt;=L13,L14,0)</f>
        <v/>
      </c>
      <c r="AA37" s="20" t="str">
        <f>IF(M14&gt;=M13,M14,0)</f>
        <v/>
      </c>
      <c r="AB37" s="20" t="str">
        <f>IF(N14&gt;=N13,N14,0)</f>
        <v/>
      </c>
    </row>
    <row r="38" spans="2:29" x14ac:dyDescent="0.25">
      <c r="O38" s="12" t="s">
        <v>113</v>
      </c>
      <c r="P38" s="21" t="s">
        <v>114</v>
      </c>
      <c r="Q38" s="20">
        <f t="shared" ref="Q38:X38" si="3">IF(C14&gt;=C13,0,C14)</f>
        <v>0</v>
      </c>
      <c r="R38" s="20">
        <f t="shared" si="3"/>
        <v>0</v>
      </c>
      <c r="S38" s="20">
        <f t="shared" si="3"/>
        <v>0.37999999999999995</v>
      </c>
      <c r="T38" s="20">
        <f t="shared" si="3"/>
        <v>0.3</v>
      </c>
      <c r="U38" s="20">
        <f t="shared" si="3"/>
        <v>0.44666666666666666</v>
      </c>
      <c r="V38" s="20">
        <f t="shared" si="3"/>
        <v>0</v>
      </c>
      <c r="W38" s="20">
        <f t="shared" si="3"/>
        <v>0</v>
      </c>
      <c r="X38" s="20">
        <f t="shared" si="3"/>
        <v>0</v>
      </c>
      <c r="Y38" s="20">
        <f>IF(K14&gt;=K13,0,K14)</f>
        <v>0</v>
      </c>
      <c r="Z38" s="20">
        <f>IF(L14&gt;=L13,0,L14)</f>
        <v>0</v>
      </c>
      <c r="AA38" s="20">
        <f>IF(M14&gt;=M13,0,M14)</f>
        <v>0</v>
      </c>
      <c r="AB38" s="20">
        <f>IF(N14&gt;=N13,0,N14)</f>
        <v>0</v>
      </c>
    </row>
    <row r="39" spans="2:29" x14ac:dyDescent="0.25">
      <c r="P39" s="24" t="str">
        <f ca="1">TEXT(TODAY()-30,"ММММ")</f>
        <v>Октябрь</v>
      </c>
      <c r="Q39" s="24" t="s">
        <v>115</v>
      </c>
    </row>
    <row r="40" spans="2:29" x14ac:dyDescent="0.25">
      <c r="O40" s="16" t="s">
        <v>105</v>
      </c>
      <c r="P40" s="20">
        <f ca="1">HLOOKUP($P$39,$C$12:$N$20,4,0)</f>
        <v>0</v>
      </c>
      <c r="Q40" s="20">
        <f ca="1">HLOOKUP($P$39,$C$12:$N$20,2,0)</f>
        <v>0.6</v>
      </c>
    </row>
    <row r="41" spans="2:29" x14ac:dyDescent="0.25">
      <c r="O41" s="16" t="s">
        <v>106</v>
      </c>
      <c r="P41" s="20">
        <f ca="1">HLOOKUP($P$39,$C$12:$N$20,5,0)</f>
        <v>0</v>
      </c>
      <c r="Q41" s="20">
        <f ca="1">HLOOKUP($P$39,$C$12:$N$20,2,0)</f>
        <v>0.6</v>
      </c>
    </row>
    <row r="42" spans="2:29" x14ac:dyDescent="0.25">
      <c r="O42" s="16" t="s">
        <v>107</v>
      </c>
      <c r="P42" s="20">
        <f ca="1">HLOOKUP($P$39,$C$12:$N$20,6,0)</f>
        <v>0</v>
      </c>
      <c r="Q42" s="20">
        <f ca="1">HLOOKUP($P$39,$C$12:$N$20,2,0)</f>
        <v>0.6</v>
      </c>
    </row>
    <row r="43" spans="2:29" ht="21.75" customHeight="1" x14ac:dyDescent="0.25">
      <c r="O43" s="16" t="s">
        <v>108</v>
      </c>
      <c r="P43" s="20">
        <f ca="1">HLOOKUP($P$39,$C$12:$N$20,7,0)</f>
        <v>0</v>
      </c>
      <c r="Q43" s="20">
        <f ca="1">HLOOKUP($P$39,$C$12:$N$20,2,0)</f>
        <v>0.6</v>
      </c>
    </row>
    <row r="44" spans="2:29" ht="40.5" customHeight="1" x14ac:dyDescent="0.25"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16" t="s">
        <v>109</v>
      </c>
      <c r="P44" s="20">
        <f ca="1">HLOOKUP($P$39,$C$12:$N$20,8,0)</f>
        <v>0</v>
      </c>
      <c r="Q44" s="20">
        <f ca="1">HLOOKUP($P$39,$C$12:$N$20,2,0)</f>
        <v>0.6</v>
      </c>
    </row>
    <row r="45" spans="2:29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P45" s="20"/>
    </row>
    <row r="46" spans="2:29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P46" s="21"/>
    </row>
    <row r="47" spans="2:29" x14ac:dyDescent="0.25">
      <c r="P47" s="21"/>
    </row>
    <row r="48" spans="2:29" x14ac:dyDescent="0.25">
      <c r="P48" s="21"/>
    </row>
  </sheetData>
  <mergeCells count="7">
    <mergeCell ref="B44:N44"/>
    <mergeCell ref="C9:N9"/>
    <mergeCell ref="B22:C22"/>
    <mergeCell ref="B23:C25"/>
    <mergeCell ref="B26:C27"/>
    <mergeCell ref="B28:C31"/>
    <mergeCell ref="B32:C32"/>
  </mergeCells>
  <pageMargins left="0.19685039370078741" right="0.19685039370078741" top="0.35433070866141736" bottom="0.74803149606299213" header="0.31496062992125984" footer="0.31496062992125984"/>
  <pageSetup paperSize="9" scale="53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DA28-03C7-4617-96BD-92602BCA95D5}">
  <dimension ref="A1"/>
  <sheetViews>
    <sheetView showGridLines="0" zoomScale="52" zoomScaleNormal="70" workbookViewId="0">
      <selection activeCell="R53" sqref="R53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5782F-2E60-473F-9577-CA5975E9E518}">
  <dimension ref="A1:R6"/>
  <sheetViews>
    <sheetView workbookViewId="0">
      <selection activeCell="N34" sqref="N34"/>
    </sheetView>
  </sheetViews>
  <sheetFormatPr defaultRowHeight="14.5" x14ac:dyDescent="0.35"/>
  <cols>
    <col min="7" max="7" width="8.90625" customWidth="1"/>
  </cols>
  <sheetData>
    <row r="1" spans="1:18" x14ac:dyDescent="0.35">
      <c r="A1" s="25"/>
      <c r="B1" s="25" t="s">
        <v>104</v>
      </c>
      <c r="C1" s="25">
        <f>'[44]Чек-лист 5С'!C$8</f>
        <v>1</v>
      </c>
      <c r="D1" s="25">
        <f>'[44]Чек-лист 5С'!D$8</f>
        <v>2</v>
      </c>
      <c r="E1" s="25">
        <f>'[44]Чек-лист 5С'!E$8</f>
        <v>3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5" t="s">
        <v>17</v>
      </c>
      <c r="B2" s="26">
        <f>SUM(C2:R2)/5/MAX(C1:R1)</f>
        <v>0.6</v>
      </c>
      <c r="C2" s="25">
        <f>INDEX('[44]Чек-лист 5С'!$1:$1048576,MATCH($A2,'[44]Чек-лист 5С'!$A:$A,0),MATCH(C$1,'[44]Чек-лист 5С'!$8:$8,0))</f>
        <v>4</v>
      </c>
      <c r="D2" s="25">
        <f>INDEX('[44]Чек-лист 5С'!$1:$1048576,MATCH($A2,'[44]Чек-лист 5С'!$A:$A,0),MATCH(D$1,'[44]Чек-лист 5С'!$8:$8,0))</f>
        <v>3</v>
      </c>
      <c r="E2" s="25">
        <f>INDEX('[44]Чек-лист 5С'!$1:$1048576,MATCH($A2,'[44]Чек-лист 5С'!$A:$A,0),MATCH(E$1,'[44]Чек-лист 5С'!$8:$8,0))</f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x14ac:dyDescent="0.35">
      <c r="A3" s="25" t="s">
        <v>18</v>
      </c>
      <c r="B3" s="26">
        <f t="shared" ref="B3:B6" si="0">SUM(C3:R3)/5/MAX(C2:R2)</f>
        <v>0.4</v>
      </c>
      <c r="C3" s="25">
        <f>INDEX('[44]Чек-лист 5С'!$1:$1048576,MATCH($A3,'[44]Чек-лист 5С'!$A:$A,0),MATCH(C$1,'[44]Чек-лист 5С'!$8:$8,0))</f>
        <v>3</v>
      </c>
      <c r="D3" s="25">
        <f>INDEX('[44]Чек-лист 5С'!$1:$1048576,MATCH($A3,'[44]Чек-лист 5С'!$A:$A,0),MATCH(D$1,'[44]Чек-лист 5С'!$8:$8,0))</f>
        <v>2</v>
      </c>
      <c r="E3" s="25">
        <f>INDEX('[44]Чек-лист 5С'!$1:$1048576,MATCH($A3,'[44]Чек-лист 5С'!$A:$A,0),MATCH(E$1,'[44]Чек-лист 5С'!$8:$8,0))</f>
        <v>3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x14ac:dyDescent="0.35">
      <c r="A4" s="25" t="s">
        <v>19</v>
      </c>
      <c r="B4" s="26">
        <f t="shared" si="0"/>
        <v>0.53333333333333333</v>
      </c>
      <c r="C4" s="25">
        <f>INDEX('[44]Чек-лист 5С'!$1:$1048576,MATCH($A4,'[44]Чек-лист 5С'!$A:$A,0),MATCH(C$1,'[44]Чек-лист 5С'!$8:$8,0))</f>
        <v>4</v>
      </c>
      <c r="D4" s="25">
        <f>INDEX('[44]Чек-лист 5С'!$1:$1048576,MATCH($A4,'[44]Чек-лист 5С'!$A:$A,0),MATCH(D$1,'[44]Чек-лист 5С'!$8:$8,0))</f>
        <v>2</v>
      </c>
      <c r="E4" s="25">
        <f>INDEX('[44]Чек-лист 5С'!$1:$1048576,MATCH($A4,'[44]Чек-лист 5С'!$A:$A,0),MATCH(E$1,'[44]Чек-лист 5С'!$8:$8,0))</f>
        <v>2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8" x14ac:dyDescent="0.35">
      <c r="A5" s="25" t="s">
        <v>20</v>
      </c>
      <c r="B5" s="26">
        <f t="shared" si="0"/>
        <v>0.5</v>
      </c>
      <c r="C5" s="25">
        <f>INDEX('[44]Чек-лист 5С'!$1:$1048576,MATCH($A5,'[44]Чек-лист 5С'!$A:$A,0),MATCH(C$1,'[44]Чек-лист 5С'!$8:$8,0))</f>
        <v>3</v>
      </c>
      <c r="D5" s="25">
        <f>INDEX('[44]Чек-лист 5С'!$1:$1048576,MATCH($A5,'[44]Чек-лист 5С'!$A:$A,0),MATCH(D$1,'[44]Чек-лист 5С'!$8:$8,0))</f>
        <v>4</v>
      </c>
      <c r="E5" s="25">
        <f>INDEX('[44]Чек-лист 5С'!$1:$1048576,MATCH($A5,'[44]Чек-лист 5С'!$A:$A,0),MATCH(E$1,'[44]Чек-лист 5С'!$8:$8,0))</f>
        <v>3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x14ac:dyDescent="0.35">
      <c r="A6" s="25" t="s">
        <v>21</v>
      </c>
      <c r="B6" s="26">
        <f t="shared" si="0"/>
        <v>0.2</v>
      </c>
      <c r="C6" s="25">
        <f>INDEX('[44]Чек-лист 5С'!$1:$1048576,MATCH($A6,'[44]Чек-лист 5С'!$A:$A,0),MATCH(C$1,'[44]Чек-лист 5С'!$8:$8,0))</f>
        <v>3</v>
      </c>
      <c r="D6" s="25">
        <f>INDEX('[44]Чек-лист 5С'!$1:$1048576,MATCH($A6,'[44]Чек-лист 5С'!$A:$A,0),MATCH(D$1,'[44]Чек-лист 5С'!$8:$8,0))</f>
        <v>0</v>
      </c>
      <c r="E6" s="25">
        <f>INDEX('[44]Чек-лист 5С'!$1:$1048576,MATCH($A6,'[44]Чек-лист 5С'!$A:$A,0),MATCH(E$1,'[44]Чек-лист 5С'!$8:$8,0))</f>
        <v>1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A56B3-4062-4A54-9B0D-8182127451B5}">
  <dimension ref="A1:I12"/>
  <sheetViews>
    <sheetView showGridLines="0" zoomScale="52" workbookViewId="0">
      <selection activeCell="E15" sqref="E15"/>
    </sheetView>
  </sheetViews>
  <sheetFormatPr defaultRowHeight="14.5" x14ac:dyDescent="0.35"/>
  <cols>
    <col min="1" max="1" width="7.453125" style="4" customWidth="1"/>
    <col min="2" max="2" width="32.54296875" style="4" customWidth="1"/>
    <col min="3" max="3" width="41.1796875" style="4" customWidth="1"/>
    <col min="4" max="4" width="22" style="4" customWidth="1"/>
    <col min="5" max="5" width="15.453125" style="4" customWidth="1"/>
    <col min="6" max="6" width="18" style="4" customWidth="1"/>
    <col min="7" max="7" width="29.54296875" style="4" customWidth="1"/>
    <col min="8" max="256" width="9.1796875" style="4"/>
    <col min="257" max="257" width="7.453125" style="4" customWidth="1"/>
    <col min="258" max="258" width="32.54296875" style="4" customWidth="1"/>
    <col min="259" max="259" width="41.1796875" style="4" customWidth="1"/>
    <col min="260" max="260" width="19.54296875" style="4" customWidth="1"/>
    <col min="261" max="262" width="18" style="4" customWidth="1"/>
    <col min="263" max="263" width="32.453125" style="4" customWidth="1"/>
    <col min="264" max="512" width="9.1796875" style="4"/>
    <col min="513" max="513" width="7.453125" style="4" customWidth="1"/>
    <col min="514" max="514" width="32.54296875" style="4" customWidth="1"/>
    <col min="515" max="515" width="41.1796875" style="4" customWidth="1"/>
    <col min="516" max="516" width="19.54296875" style="4" customWidth="1"/>
    <col min="517" max="518" width="18" style="4" customWidth="1"/>
    <col min="519" max="519" width="32.453125" style="4" customWidth="1"/>
    <col min="520" max="768" width="9.1796875" style="4"/>
    <col min="769" max="769" width="7.453125" style="4" customWidth="1"/>
    <col min="770" max="770" width="32.54296875" style="4" customWidth="1"/>
    <col min="771" max="771" width="41.1796875" style="4" customWidth="1"/>
    <col min="772" max="772" width="19.54296875" style="4" customWidth="1"/>
    <col min="773" max="774" width="18" style="4" customWidth="1"/>
    <col min="775" max="775" width="32.453125" style="4" customWidth="1"/>
    <col min="776" max="1024" width="9.1796875" style="4"/>
    <col min="1025" max="1025" width="7.453125" style="4" customWidth="1"/>
    <col min="1026" max="1026" width="32.54296875" style="4" customWidth="1"/>
    <col min="1027" max="1027" width="41.1796875" style="4" customWidth="1"/>
    <col min="1028" max="1028" width="19.54296875" style="4" customWidth="1"/>
    <col min="1029" max="1030" width="18" style="4" customWidth="1"/>
    <col min="1031" max="1031" width="32.453125" style="4" customWidth="1"/>
    <col min="1032" max="1280" width="9.1796875" style="4"/>
    <col min="1281" max="1281" width="7.453125" style="4" customWidth="1"/>
    <col min="1282" max="1282" width="32.54296875" style="4" customWidth="1"/>
    <col min="1283" max="1283" width="41.1796875" style="4" customWidth="1"/>
    <col min="1284" max="1284" width="19.54296875" style="4" customWidth="1"/>
    <col min="1285" max="1286" width="18" style="4" customWidth="1"/>
    <col min="1287" max="1287" width="32.453125" style="4" customWidth="1"/>
    <col min="1288" max="1536" width="9.1796875" style="4"/>
    <col min="1537" max="1537" width="7.453125" style="4" customWidth="1"/>
    <col min="1538" max="1538" width="32.54296875" style="4" customWidth="1"/>
    <col min="1539" max="1539" width="41.1796875" style="4" customWidth="1"/>
    <col min="1540" max="1540" width="19.54296875" style="4" customWidth="1"/>
    <col min="1541" max="1542" width="18" style="4" customWidth="1"/>
    <col min="1543" max="1543" width="32.453125" style="4" customWidth="1"/>
    <col min="1544" max="1792" width="9.1796875" style="4"/>
    <col min="1793" max="1793" width="7.453125" style="4" customWidth="1"/>
    <col min="1794" max="1794" width="32.54296875" style="4" customWidth="1"/>
    <col min="1795" max="1795" width="41.1796875" style="4" customWidth="1"/>
    <col min="1796" max="1796" width="19.54296875" style="4" customWidth="1"/>
    <col min="1797" max="1798" width="18" style="4" customWidth="1"/>
    <col min="1799" max="1799" width="32.453125" style="4" customWidth="1"/>
    <col min="1800" max="2048" width="9.1796875" style="4"/>
    <col min="2049" max="2049" width="7.453125" style="4" customWidth="1"/>
    <col min="2050" max="2050" width="32.54296875" style="4" customWidth="1"/>
    <col min="2051" max="2051" width="41.1796875" style="4" customWidth="1"/>
    <col min="2052" max="2052" width="19.54296875" style="4" customWidth="1"/>
    <col min="2053" max="2054" width="18" style="4" customWidth="1"/>
    <col min="2055" max="2055" width="32.453125" style="4" customWidth="1"/>
    <col min="2056" max="2304" width="9.1796875" style="4"/>
    <col min="2305" max="2305" width="7.453125" style="4" customWidth="1"/>
    <col min="2306" max="2306" width="32.54296875" style="4" customWidth="1"/>
    <col min="2307" max="2307" width="41.1796875" style="4" customWidth="1"/>
    <col min="2308" max="2308" width="19.54296875" style="4" customWidth="1"/>
    <col min="2309" max="2310" width="18" style="4" customWidth="1"/>
    <col min="2311" max="2311" width="32.453125" style="4" customWidth="1"/>
    <col min="2312" max="2560" width="9.1796875" style="4"/>
    <col min="2561" max="2561" width="7.453125" style="4" customWidth="1"/>
    <col min="2562" max="2562" width="32.54296875" style="4" customWidth="1"/>
    <col min="2563" max="2563" width="41.1796875" style="4" customWidth="1"/>
    <col min="2564" max="2564" width="19.54296875" style="4" customWidth="1"/>
    <col min="2565" max="2566" width="18" style="4" customWidth="1"/>
    <col min="2567" max="2567" width="32.453125" style="4" customWidth="1"/>
    <col min="2568" max="2816" width="9.1796875" style="4"/>
    <col min="2817" max="2817" width="7.453125" style="4" customWidth="1"/>
    <col min="2818" max="2818" width="32.54296875" style="4" customWidth="1"/>
    <col min="2819" max="2819" width="41.1796875" style="4" customWidth="1"/>
    <col min="2820" max="2820" width="19.54296875" style="4" customWidth="1"/>
    <col min="2821" max="2822" width="18" style="4" customWidth="1"/>
    <col min="2823" max="2823" width="32.453125" style="4" customWidth="1"/>
    <col min="2824" max="3072" width="9.1796875" style="4"/>
    <col min="3073" max="3073" width="7.453125" style="4" customWidth="1"/>
    <col min="3074" max="3074" width="32.54296875" style="4" customWidth="1"/>
    <col min="3075" max="3075" width="41.1796875" style="4" customWidth="1"/>
    <col min="3076" max="3076" width="19.54296875" style="4" customWidth="1"/>
    <col min="3077" max="3078" width="18" style="4" customWidth="1"/>
    <col min="3079" max="3079" width="32.453125" style="4" customWidth="1"/>
    <col min="3080" max="3328" width="9.1796875" style="4"/>
    <col min="3329" max="3329" width="7.453125" style="4" customWidth="1"/>
    <col min="3330" max="3330" width="32.54296875" style="4" customWidth="1"/>
    <col min="3331" max="3331" width="41.1796875" style="4" customWidth="1"/>
    <col min="3332" max="3332" width="19.54296875" style="4" customWidth="1"/>
    <col min="3333" max="3334" width="18" style="4" customWidth="1"/>
    <col min="3335" max="3335" width="32.453125" style="4" customWidth="1"/>
    <col min="3336" max="3584" width="9.1796875" style="4"/>
    <col min="3585" max="3585" width="7.453125" style="4" customWidth="1"/>
    <col min="3586" max="3586" width="32.54296875" style="4" customWidth="1"/>
    <col min="3587" max="3587" width="41.1796875" style="4" customWidth="1"/>
    <col min="3588" max="3588" width="19.54296875" style="4" customWidth="1"/>
    <col min="3589" max="3590" width="18" style="4" customWidth="1"/>
    <col min="3591" max="3591" width="32.453125" style="4" customWidth="1"/>
    <col min="3592" max="3840" width="9.1796875" style="4"/>
    <col min="3841" max="3841" width="7.453125" style="4" customWidth="1"/>
    <col min="3842" max="3842" width="32.54296875" style="4" customWidth="1"/>
    <col min="3843" max="3843" width="41.1796875" style="4" customWidth="1"/>
    <col min="3844" max="3844" width="19.54296875" style="4" customWidth="1"/>
    <col min="3845" max="3846" width="18" style="4" customWidth="1"/>
    <col min="3847" max="3847" width="32.453125" style="4" customWidth="1"/>
    <col min="3848" max="4096" width="9.1796875" style="4"/>
    <col min="4097" max="4097" width="7.453125" style="4" customWidth="1"/>
    <col min="4098" max="4098" width="32.54296875" style="4" customWidth="1"/>
    <col min="4099" max="4099" width="41.1796875" style="4" customWidth="1"/>
    <col min="4100" max="4100" width="19.54296875" style="4" customWidth="1"/>
    <col min="4101" max="4102" width="18" style="4" customWidth="1"/>
    <col min="4103" max="4103" width="32.453125" style="4" customWidth="1"/>
    <col min="4104" max="4352" width="9.1796875" style="4"/>
    <col min="4353" max="4353" width="7.453125" style="4" customWidth="1"/>
    <col min="4354" max="4354" width="32.54296875" style="4" customWidth="1"/>
    <col min="4355" max="4355" width="41.1796875" style="4" customWidth="1"/>
    <col min="4356" max="4356" width="19.54296875" style="4" customWidth="1"/>
    <col min="4357" max="4358" width="18" style="4" customWidth="1"/>
    <col min="4359" max="4359" width="32.453125" style="4" customWidth="1"/>
    <col min="4360" max="4608" width="9.1796875" style="4"/>
    <col min="4609" max="4609" width="7.453125" style="4" customWidth="1"/>
    <col min="4610" max="4610" width="32.54296875" style="4" customWidth="1"/>
    <col min="4611" max="4611" width="41.1796875" style="4" customWidth="1"/>
    <col min="4612" max="4612" width="19.54296875" style="4" customWidth="1"/>
    <col min="4613" max="4614" width="18" style="4" customWidth="1"/>
    <col min="4615" max="4615" width="32.453125" style="4" customWidth="1"/>
    <col min="4616" max="4864" width="9.1796875" style="4"/>
    <col min="4865" max="4865" width="7.453125" style="4" customWidth="1"/>
    <col min="4866" max="4866" width="32.54296875" style="4" customWidth="1"/>
    <col min="4867" max="4867" width="41.1796875" style="4" customWidth="1"/>
    <col min="4868" max="4868" width="19.54296875" style="4" customWidth="1"/>
    <col min="4869" max="4870" width="18" style="4" customWidth="1"/>
    <col min="4871" max="4871" width="32.453125" style="4" customWidth="1"/>
    <col min="4872" max="5120" width="9.1796875" style="4"/>
    <col min="5121" max="5121" width="7.453125" style="4" customWidth="1"/>
    <col min="5122" max="5122" width="32.54296875" style="4" customWidth="1"/>
    <col min="5123" max="5123" width="41.1796875" style="4" customWidth="1"/>
    <col min="5124" max="5124" width="19.54296875" style="4" customWidth="1"/>
    <col min="5125" max="5126" width="18" style="4" customWidth="1"/>
    <col min="5127" max="5127" width="32.453125" style="4" customWidth="1"/>
    <col min="5128" max="5376" width="9.1796875" style="4"/>
    <col min="5377" max="5377" width="7.453125" style="4" customWidth="1"/>
    <col min="5378" max="5378" width="32.54296875" style="4" customWidth="1"/>
    <col min="5379" max="5379" width="41.1796875" style="4" customWidth="1"/>
    <col min="5380" max="5380" width="19.54296875" style="4" customWidth="1"/>
    <col min="5381" max="5382" width="18" style="4" customWidth="1"/>
    <col min="5383" max="5383" width="32.453125" style="4" customWidth="1"/>
    <col min="5384" max="5632" width="9.1796875" style="4"/>
    <col min="5633" max="5633" width="7.453125" style="4" customWidth="1"/>
    <col min="5634" max="5634" width="32.54296875" style="4" customWidth="1"/>
    <col min="5635" max="5635" width="41.1796875" style="4" customWidth="1"/>
    <col min="5636" max="5636" width="19.54296875" style="4" customWidth="1"/>
    <col min="5637" max="5638" width="18" style="4" customWidth="1"/>
    <col min="5639" max="5639" width="32.453125" style="4" customWidth="1"/>
    <col min="5640" max="5888" width="9.1796875" style="4"/>
    <col min="5889" max="5889" width="7.453125" style="4" customWidth="1"/>
    <col min="5890" max="5890" width="32.54296875" style="4" customWidth="1"/>
    <col min="5891" max="5891" width="41.1796875" style="4" customWidth="1"/>
    <col min="5892" max="5892" width="19.54296875" style="4" customWidth="1"/>
    <col min="5893" max="5894" width="18" style="4" customWidth="1"/>
    <col min="5895" max="5895" width="32.453125" style="4" customWidth="1"/>
    <col min="5896" max="6144" width="9.1796875" style="4"/>
    <col min="6145" max="6145" width="7.453125" style="4" customWidth="1"/>
    <col min="6146" max="6146" width="32.54296875" style="4" customWidth="1"/>
    <col min="6147" max="6147" width="41.1796875" style="4" customWidth="1"/>
    <col min="6148" max="6148" width="19.54296875" style="4" customWidth="1"/>
    <col min="6149" max="6150" width="18" style="4" customWidth="1"/>
    <col min="6151" max="6151" width="32.453125" style="4" customWidth="1"/>
    <col min="6152" max="6400" width="9.1796875" style="4"/>
    <col min="6401" max="6401" width="7.453125" style="4" customWidth="1"/>
    <col min="6402" max="6402" width="32.54296875" style="4" customWidth="1"/>
    <col min="6403" max="6403" width="41.1796875" style="4" customWidth="1"/>
    <col min="6404" max="6404" width="19.54296875" style="4" customWidth="1"/>
    <col min="6405" max="6406" width="18" style="4" customWidth="1"/>
    <col min="6407" max="6407" width="32.453125" style="4" customWidth="1"/>
    <col min="6408" max="6656" width="9.1796875" style="4"/>
    <col min="6657" max="6657" width="7.453125" style="4" customWidth="1"/>
    <col min="6658" max="6658" width="32.54296875" style="4" customWidth="1"/>
    <col min="6659" max="6659" width="41.1796875" style="4" customWidth="1"/>
    <col min="6660" max="6660" width="19.54296875" style="4" customWidth="1"/>
    <col min="6661" max="6662" width="18" style="4" customWidth="1"/>
    <col min="6663" max="6663" width="32.453125" style="4" customWidth="1"/>
    <col min="6664" max="6912" width="9.1796875" style="4"/>
    <col min="6913" max="6913" width="7.453125" style="4" customWidth="1"/>
    <col min="6914" max="6914" width="32.54296875" style="4" customWidth="1"/>
    <col min="6915" max="6915" width="41.1796875" style="4" customWidth="1"/>
    <col min="6916" max="6916" width="19.54296875" style="4" customWidth="1"/>
    <col min="6917" max="6918" width="18" style="4" customWidth="1"/>
    <col min="6919" max="6919" width="32.453125" style="4" customWidth="1"/>
    <col min="6920" max="7168" width="9.1796875" style="4"/>
    <col min="7169" max="7169" width="7.453125" style="4" customWidth="1"/>
    <col min="7170" max="7170" width="32.54296875" style="4" customWidth="1"/>
    <col min="7171" max="7171" width="41.1796875" style="4" customWidth="1"/>
    <col min="7172" max="7172" width="19.54296875" style="4" customWidth="1"/>
    <col min="7173" max="7174" width="18" style="4" customWidth="1"/>
    <col min="7175" max="7175" width="32.453125" style="4" customWidth="1"/>
    <col min="7176" max="7424" width="9.1796875" style="4"/>
    <col min="7425" max="7425" width="7.453125" style="4" customWidth="1"/>
    <col min="7426" max="7426" width="32.54296875" style="4" customWidth="1"/>
    <col min="7427" max="7427" width="41.1796875" style="4" customWidth="1"/>
    <col min="7428" max="7428" width="19.54296875" style="4" customWidth="1"/>
    <col min="7429" max="7430" width="18" style="4" customWidth="1"/>
    <col min="7431" max="7431" width="32.453125" style="4" customWidth="1"/>
    <col min="7432" max="7680" width="9.1796875" style="4"/>
    <col min="7681" max="7681" width="7.453125" style="4" customWidth="1"/>
    <col min="7682" max="7682" width="32.54296875" style="4" customWidth="1"/>
    <col min="7683" max="7683" width="41.1796875" style="4" customWidth="1"/>
    <col min="7684" max="7684" width="19.54296875" style="4" customWidth="1"/>
    <col min="7685" max="7686" width="18" style="4" customWidth="1"/>
    <col min="7687" max="7687" width="32.453125" style="4" customWidth="1"/>
    <col min="7688" max="7936" width="9.1796875" style="4"/>
    <col min="7937" max="7937" width="7.453125" style="4" customWidth="1"/>
    <col min="7938" max="7938" width="32.54296875" style="4" customWidth="1"/>
    <col min="7939" max="7939" width="41.1796875" style="4" customWidth="1"/>
    <col min="7940" max="7940" width="19.54296875" style="4" customWidth="1"/>
    <col min="7941" max="7942" width="18" style="4" customWidth="1"/>
    <col min="7943" max="7943" width="32.453125" style="4" customWidth="1"/>
    <col min="7944" max="8192" width="9.1796875" style="4"/>
    <col min="8193" max="8193" width="7.453125" style="4" customWidth="1"/>
    <col min="8194" max="8194" width="32.54296875" style="4" customWidth="1"/>
    <col min="8195" max="8195" width="41.1796875" style="4" customWidth="1"/>
    <col min="8196" max="8196" width="19.54296875" style="4" customWidth="1"/>
    <col min="8197" max="8198" width="18" style="4" customWidth="1"/>
    <col min="8199" max="8199" width="32.453125" style="4" customWidth="1"/>
    <col min="8200" max="8448" width="9.1796875" style="4"/>
    <col min="8449" max="8449" width="7.453125" style="4" customWidth="1"/>
    <col min="8450" max="8450" width="32.54296875" style="4" customWidth="1"/>
    <col min="8451" max="8451" width="41.1796875" style="4" customWidth="1"/>
    <col min="8452" max="8452" width="19.54296875" style="4" customWidth="1"/>
    <col min="8453" max="8454" width="18" style="4" customWidth="1"/>
    <col min="8455" max="8455" width="32.453125" style="4" customWidth="1"/>
    <col min="8456" max="8704" width="9.1796875" style="4"/>
    <col min="8705" max="8705" width="7.453125" style="4" customWidth="1"/>
    <col min="8706" max="8706" width="32.54296875" style="4" customWidth="1"/>
    <col min="8707" max="8707" width="41.1796875" style="4" customWidth="1"/>
    <col min="8708" max="8708" width="19.54296875" style="4" customWidth="1"/>
    <col min="8709" max="8710" width="18" style="4" customWidth="1"/>
    <col min="8711" max="8711" width="32.453125" style="4" customWidth="1"/>
    <col min="8712" max="8960" width="9.1796875" style="4"/>
    <col min="8961" max="8961" width="7.453125" style="4" customWidth="1"/>
    <col min="8962" max="8962" width="32.54296875" style="4" customWidth="1"/>
    <col min="8963" max="8963" width="41.1796875" style="4" customWidth="1"/>
    <col min="8964" max="8964" width="19.54296875" style="4" customWidth="1"/>
    <col min="8965" max="8966" width="18" style="4" customWidth="1"/>
    <col min="8967" max="8967" width="32.453125" style="4" customWidth="1"/>
    <col min="8968" max="9216" width="9.1796875" style="4"/>
    <col min="9217" max="9217" width="7.453125" style="4" customWidth="1"/>
    <col min="9218" max="9218" width="32.54296875" style="4" customWidth="1"/>
    <col min="9219" max="9219" width="41.1796875" style="4" customWidth="1"/>
    <col min="9220" max="9220" width="19.54296875" style="4" customWidth="1"/>
    <col min="9221" max="9222" width="18" style="4" customWidth="1"/>
    <col min="9223" max="9223" width="32.453125" style="4" customWidth="1"/>
    <col min="9224" max="9472" width="9.1796875" style="4"/>
    <col min="9473" max="9473" width="7.453125" style="4" customWidth="1"/>
    <col min="9474" max="9474" width="32.54296875" style="4" customWidth="1"/>
    <col min="9475" max="9475" width="41.1796875" style="4" customWidth="1"/>
    <col min="9476" max="9476" width="19.54296875" style="4" customWidth="1"/>
    <col min="9477" max="9478" width="18" style="4" customWidth="1"/>
    <col min="9479" max="9479" width="32.453125" style="4" customWidth="1"/>
    <col min="9480" max="9728" width="9.1796875" style="4"/>
    <col min="9729" max="9729" width="7.453125" style="4" customWidth="1"/>
    <col min="9730" max="9730" width="32.54296875" style="4" customWidth="1"/>
    <col min="9731" max="9731" width="41.1796875" style="4" customWidth="1"/>
    <col min="9732" max="9732" width="19.54296875" style="4" customWidth="1"/>
    <col min="9733" max="9734" width="18" style="4" customWidth="1"/>
    <col min="9735" max="9735" width="32.453125" style="4" customWidth="1"/>
    <col min="9736" max="9984" width="9.1796875" style="4"/>
    <col min="9985" max="9985" width="7.453125" style="4" customWidth="1"/>
    <col min="9986" max="9986" width="32.54296875" style="4" customWidth="1"/>
    <col min="9987" max="9987" width="41.1796875" style="4" customWidth="1"/>
    <col min="9988" max="9988" width="19.54296875" style="4" customWidth="1"/>
    <col min="9989" max="9990" width="18" style="4" customWidth="1"/>
    <col min="9991" max="9991" width="32.453125" style="4" customWidth="1"/>
    <col min="9992" max="10240" width="9.1796875" style="4"/>
    <col min="10241" max="10241" width="7.453125" style="4" customWidth="1"/>
    <col min="10242" max="10242" width="32.54296875" style="4" customWidth="1"/>
    <col min="10243" max="10243" width="41.1796875" style="4" customWidth="1"/>
    <col min="10244" max="10244" width="19.54296875" style="4" customWidth="1"/>
    <col min="10245" max="10246" width="18" style="4" customWidth="1"/>
    <col min="10247" max="10247" width="32.453125" style="4" customWidth="1"/>
    <col min="10248" max="10496" width="9.1796875" style="4"/>
    <col min="10497" max="10497" width="7.453125" style="4" customWidth="1"/>
    <col min="10498" max="10498" width="32.54296875" style="4" customWidth="1"/>
    <col min="10499" max="10499" width="41.1796875" style="4" customWidth="1"/>
    <col min="10500" max="10500" width="19.54296875" style="4" customWidth="1"/>
    <col min="10501" max="10502" width="18" style="4" customWidth="1"/>
    <col min="10503" max="10503" width="32.453125" style="4" customWidth="1"/>
    <col min="10504" max="10752" width="9.1796875" style="4"/>
    <col min="10753" max="10753" width="7.453125" style="4" customWidth="1"/>
    <col min="10754" max="10754" width="32.54296875" style="4" customWidth="1"/>
    <col min="10755" max="10755" width="41.1796875" style="4" customWidth="1"/>
    <col min="10756" max="10756" width="19.54296875" style="4" customWidth="1"/>
    <col min="10757" max="10758" width="18" style="4" customWidth="1"/>
    <col min="10759" max="10759" width="32.453125" style="4" customWidth="1"/>
    <col min="10760" max="11008" width="9.1796875" style="4"/>
    <col min="11009" max="11009" width="7.453125" style="4" customWidth="1"/>
    <col min="11010" max="11010" width="32.54296875" style="4" customWidth="1"/>
    <col min="11011" max="11011" width="41.1796875" style="4" customWidth="1"/>
    <col min="11012" max="11012" width="19.54296875" style="4" customWidth="1"/>
    <col min="11013" max="11014" width="18" style="4" customWidth="1"/>
    <col min="11015" max="11015" width="32.453125" style="4" customWidth="1"/>
    <col min="11016" max="11264" width="9.1796875" style="4"/>
    <col min="11265" max="11265" width="7.453125" style="4" customWidth="1"/>
    <col min="11266" max="11266" width="32.54296875" style="4" customWidth="1"/>
    <col min="11267" max="11267" width="41.1796875" style="4" customWidth="1"/>
    <col min="11268" max="11268" width="19.54296875" style="4" customWidth="1"/>
    <col min="11269" max="11270" width="18" style="4" customWidth="1"/>
    <col min="11271" max="11271" width="32.453125" style="4" customWidth="1"/>
    <col min="11272" max="11520" width="9.1796875" style="4"/>
    <col min="11521" max="11521" width="7.453125" style="4" customWidth="1"/>
    <col min="11522" max="11522" width="32.54296875" style="4" customWidth="1"/>
    <col min="11523" max="11523" width="41.1796875" style="4" customWidth="1"/>
    <col min="11524" max="11524" width="19.54296875" style="4" customWidth="1"/>
    <col min="11525" max="11526" width="18" style="4" customWidth="1"/>
    <col min="11527" max="11527" width="32.453125" style="4" customWidth="1"/>
    <col min="11528" max="11776" width="9.1796875" style="4"/>
    <col min="11777" max="11777" width="7.453125" style="4" customWidth="1"/>
    <col min="11778" max="11778" width="32.54296875" style="4" customWidth="1"/>
    <col min="11779" max="11779" width="41.1796875" style="4" customWidth="1"/>
    <col min="11780" max="11780" width="19.54296875" style="4" customWidth="1"/>
    <col min="11781" max="11782" width="18" style="4" customWidth="1"/>
    <col min="11783" max="11783" width="32.453125" style="4" customWidth="1"/>
    <col min="11784" max="12032" width="9.1796875" style="4"/>
    <col min="12033" max="12033" width="7.453125" style="4" customWidth="1"/>
    <col min="12034" max="12034" width="32.54296875" style="4" customWidth="1"/>
    <col min="12035" max="12035" width="41.1796875" style="4" customWidth="1"/>
    <col min="12036" max="12036" width="19.54296875" style="4" customWidth="1"/>
    <col min="12037" max="12038" width="18" style="4" customWidth="1"/>
    <col min="12039" max="12039" width="32.453125" style="4" customWidth="1"/>
    <col min="12040" max="12288" width="9.1796875" style="4"/>
    <col min="12289" max="12289" width="7.453125" style="4" customWidth="1"/>
    <col min="12290" max="12290" width="32.54296875" style="4" customWidth="1"/>
    <col min="12291" max="12291" width="41.1796875" style="4" customWidth="1"/>
    <col min="12292" max="12292" width="19.54296875" style="4" customWidth="1"/>
    <col min="12293" max="12294" width="18" style="4" customWidth="1"/>
    <col min="12295" max="12295" width="32.453125" style="4" customWidth="1"/>
    <col min="12296" max="12544" width="9.1796875" style="4"/>
    <col min="12545" max="12545" width="7.453125" style="4" customWidth="1"/>
    <col min="12546" max="12546" width="32.54296875" style="4" customWidth="1"/>
    <col min="12547" max="12547" width="41.1796875" style="4" customWidth="1"/>
    <col min="12548" max="12548" width="19.54296875" style="4" customWidth="1"/>
    <col min="12549" max="12550" width="18" style="4" customWidth="1"/>
    <col min="12551" max="12551" width="32.453125" style="4" customWidth="1"/>
    <col min="12552" max="12800" width="9.1796875" style="4"/>
    <col min="12801" max="12801" width="7.453125" style="4" customWidth="1"/>
    <col min="12802" max="12802" width="32.54296875" style="4" customWidth="1"/>
    <col min="12803" max="12803" width="41.1796875" style="4" customWidth="1"/>
    <col min="12804" max="12804" width="19.54296875" style="4" customWidth="1"/>
    <col min="12805" max="12806" width="18" style="4" customWidth="1"/>
    <col min="12807" max="12807" width="32.453125" style="4" customWidth="1"/>
    <col min="12808" max="13056" width="9.1796875" style="4"/>
    <col min="13057" max="13057" width="7.453125" style="4" customWidth="1"/>
    <col min="13058" max="13058" width="32.54296875" style="4" customWidth="1"/>
    <col min="13059" max="13059" width="41.1796875" style="4" customWidth="1"/>
    <col min="13060" max="13060" width="19.54296875" style="4" customWidth="1"/>
    <col min="13061" max="13062" width="18" style="4" customWidth="1"/>
    <col min="13063" max="13063" width="32.453125" style="4" customWidth="1"/>
    <col min="13064" max="13312" width="9.1796875" style="4"/>
    <col min="13313" max="13313" width="7.453125" style="4" customWidth="1"/>
    <col min="13314" max="13314" width="32.54296875" style="4" customWidth="1"/>
    <col min="13315" max="13315" width="41.1796875" style="4" customWidth="1"/>
    <col min="13316" max="13316" width="19.54296875" style="4" customWidth="1"/>
    <col min="13317" max="13318" width="18" style="4" customWidth="1"/>
    <col min="13319" max="13319" width="32.453125" style="4" customWidth="1"/>
    <col min="13320" max="13568" width="9.1796875" style="4"/>
    <col min="13569" max="13569" width="7.453125" style="4" customWidth="1"/>
    <col min="13570" max="13570" width="32.54296875" style="4" customWidth="1"/>
    <col min="13571" max="13571" width="41.1796875" style="4" customWidth="1"/>
    <col min="13572" max="13572" width="19.54296875" style="4" customWidth="1"/>
    <col min="13573" max="13574" width="18" style="4" customWidth="1"/>
    <col min="13575" max="13575" width="32.453125" style="4" customWidth="1"/>
    <col min="13576" max="13824" width="9.1796875" style="4"/>
    <col min="13825" max="13825" width="7.453125" style="4" customWidth="1"/>
    <col min="13826" max="13826" width="32.54296875" style="4" customWidth="1"/>
    <col min="13827" max="13827" width="41.1796875" style="4" customWidth="1"/>
    <col min="13828" max="13828" width="19.54296875" style="4" customWidth="1"/>
    <col min="13829" max="13830" width="18" style="4" customWidth="1"/>
    <col min="13831" max="13831" width="32.453125" style="4" customWidth="1"/>
    <col min="13832" max="14080" width="9.1796875" style="4"/>
    <col min="14081" max="14081" width="7.453125" style="4" customWidth="1"/>
    <col min="14082" max="14082" width="32.54296875" style="4" customWidth="1"/>
    <col min="14083" max="14083" width="41.1796875" style="4" customWidth="1"/>
    <col min="14084" max="14084" width="19.54296875" style="4" customWidth="1"/>
    <col min="14085" max="14086" width="18" style="4" customWidth="1"/>
    <col min="14087" max="14087" width="32.453125" style="4" customWidth="1"/>
    <col min="14088" max="14336" width="9.1796875" style="4"/>
    <col min="14337" max="14337" width="7.453125" style="4" customWidth="1"/>
    <col min="14338" max="14338" width="32.54296875" style="4" customWidth="1"/>
    <col min="14339" max="14339" width="41.1796875" style="4" customWidth="1"/>
    <col min="14340" max="14340" width="19.54296875" style="4" customWidth="1"/>
    <col min="14341" max="14342" width="18" style="4" customWidth="1"/>
    <col min="14343" max="14343" width="32.453125" style="4" customWidth="1"/>
    <col min="14344" max="14592" width="9.1796875" style="4"/>
    <col min="14593" max="14593" width="7.453125" style="4" customWidth="1"/>
    <col min="14594" max="14594" width="32.54296875" style="4" customWidth="1"/>
    <col min="14595" max="14595" width="41.1796875" style="4" customWidth="1"/>
    <col min="14596" max="14596" width="19.54296875" style="4" customWidth="1"/>
    <col min="14597" max="14598" width="18" style="4" customWidth="1"/>
    <col min="14599" max="14599" width="32.453125" style="4" customWidth="1"/>
    <col min="14600" max="14848" width="9.1796875" style="4"/>
    <col min="14849" max="14849" width="7.453125" style="4" customWidth="1"/>
    <col min="14850" max="14850" width="32.54296875" style="4" customWidth="1"/>
    <col min="14851" max="14851" width="41.1796875" style="4" customWidth="1"/>
    <col min="14852" max="14852" width="19.54296875" style="4" customWidth="1"/>
    <col min="14853" max="14854" width="18" style="4" customWidth="1"/>
    <col min="14855" max="14855" width="32.453125" style="4" customWidth="1"/>
    <col min="14856" max="15104" width="9.1796875" style="4"/>
    <col min="15105" max="15105" width="7.453125" style="4" customWidth="1"/>
    <col min="15106" max="15106" width="32.54296875" style="4" customWidth="1"/>
    <col min="15107" max="15107" width="41.1796875" style="4" customWidth="1"/>
    <col min="15108" max="15108" width="19.54296875" style="4" customWidth="1"/>
    <col min="15109" max="15110" width="18" style="4" customWidth="1"/>
    <col min="15111" max="15111" width="32.453125" style="4" customWidth="1"/>
    <col min="15112" max="15360" width="9.1796875" style="4"/>
    <col min="15361" max="15361" width="7.453125" style="4" customWidth="1"/>
    <col min="15362" max="15362" width="32.54296875" style="4" customWidth="1"/>
    <col min="15363" max="15363" width="41.1796875" style="4" customWidth="1"/>
    <col min="15364" max="15364" width="19.54296875" style="4" customWidth="1"/>
    <col min="15365" max="15366" width="18" style="4" customWidth="1"/>
    <col min="15367" max="15367" width="32.453125" style="4" customWidth="1"/>
    <col min="15368" max="15616" width="9.1796875" style="4"/>
    <col min="15617" max="15617" width="7.453125" style="4" customWidth="1"/>
    <col min="15618" max="15618" width="32.54296875" style="4" customWidth="1"/>
    <col min="15619" max="15619" width="41.1796875" style="4" customWidth="1"/>
    <col min="15620" max="15620" width="19.54296875" style="4" customWidth="1"/>
    <col min="15621" max="15622" width="18" style="4" customWidth="1"/>
    <col min="15623" max="15623" width="32.453125" style="4" customWidth="1"/>
    <col min="15624" max="15872" width="9.1796875" style="4"/>
    <col min="15873" max="15873" width="7.453125" style="4" customWidth="1"/>
    <col min="15874" max="15874" width="32.54296875" style="4" customWidth="1"/>
    <col min="15875" max="15875" width="41.1796875" style="4" customWidth="1"/>
    <col min="15876" max="15876" width="19.54296875" style="4" customWidth="1"/>
    <col min="15877" max="15878" width="18" style="4" customWidth="1"/>
    <col min="15879" max="15879" width="32.453125" style="4" customWidth="1"/>
    <col min="15880" max="16128" width="9.1796875" style="4"/>
    <col min="16129" max="16129" width="7.453125" style="4" customWidth="1"/>
    <col min="16130" max="16130" width="32.54296875" style="4" customWidth="1"/>
    <col min="16131" max="16131" width="41.1796875" style="4" customWidth="1"/>
    <col min="16132" max="16132" width="19.54296875" style="4" customWidth="1"/>
    <col min="16133" max="16134" width="18" style="4" customWidth="1"/>
    <col min="16135" max="16135" width="32.453125" style="4" customWidth="1"/>
    <col min="16136" max="16384" width="9.1796875" style="4"/>
  </cols>
  <sheetData>
    <row r="1" spans="1:9" x14ac:dyDescent="0.35">
      <c r="A1" s="27" t="s">
        <v>60</v>
      </c>
      <c r="B1" s="27"/>
      <c r="C1" s="27"/>
      <c r="D1" s="27"/>
      <c r="E1" s="27"/>
      <c r="F1" s="27"/>
      <c r="G1" s="27"/>
    </row>
    <row r="2" spans="1:9" ht="54" customHeight="1" x14ac:dyDescent="0.35">
      <c r="A2" s="285" t="s">
        <v>301</v>
      </c>
      <c r="B2" s="285"/>
      <c r="C2" s="285"/>
      <c r="D2" s="285"/>
      <c r="E2" s="285"/>
      <c r="F2" s="285"/>
      <c r="G2" s="285"/>
      <c r="H2" s="3"/>
    </row>
    <row r="3" spans="1:9" x14ac:dyDescent="0.35">
      <c r="A3" s="27"/>
      <c r="B3" s="27"/>
      <c r="C3" s="27"/>
      <c r="D3" s="27"/>
      <c r="E3" s="27"/>
      <c r="F3" s="27"/>
      <c r="G3" s="27"/>
    </row>
    <row r="4" spans="1:9" ht="44.25" customHeight="1" x14ac:dyDescent="0.35">
      <c r="A4" s="28" t="s">
        <v>39</v>
      </c>
      <c r="B4" s="29" t="s">
        <v>40</v>
      </c>
      <c r="C4" s="28" t="s">
        <v>41</v>
      </c>
      <c r="D4" s="28" t="s">
        <v>42</v>
      </c>
      <c r="E4" s="30" t="s">
        <v>43</v>
      </c>
      <c r="F4" s="28" t="s">
        <v>44</v>
      </c>
      <c r="G4" s="28" t="s">
        <v>45</v>
      </c>
      <c r="H4" s="5"/>
      <c r="I4" s="5"/>
    </row>
    <row r="5" spans="1:9" ht="45" customHeight="1" x14ac:dyDescent="0.35">
      <c r="A5" s="31">
        <v>1</v>
      </c>
      <c r="B5" s="32" t="s">
        <v>116</v>
      </c>
      <c r="C5" s="33" t="s">
        <v>55</v>
      </c>
      <c r="D5" s="32" t="s">
        <v>117</v>
      </c>
      <c r="E5" s="34">
        <v>43809</v>
      </c>
      <c r="F5" s="35" t="s">
        <v>302</v>
      </c>
      <c r="G5" s="36"/>
      <c r="H5" s="5"/>
      <c r="I5" s="5"/>
    </row>
    <row r="6" spans="1:9" ht="39" customHeight="1" x14ac:dyDescent="0.35">
      <c r="A6" s="31">
        <v>2</v>
      </c>
      <c r="B6" s="32" t="s">
        <v>47</v>
      </c>
      <c r="C6" s="33" t="s">
        <v>305</v>
      </c>
      <c r="D6" s="32" t="s">
        <v>118</v>
      </c>
      <c r="E6" s="34">
        <v>43796</v>
      </c>
      <c r="F6" s="35" t="s">
        <v>56</v>
      </c>
      <c r="G6" s="32" t="s">
        <v>61</v>
      </c>
      <c r="H6" s="5"/>
      <c r="I6" s="5"/>
    </row>
    <row r="7" spans="1:9" ht="56.25" customHeight="1" x14ac:dyDescent="0.35">
      <c r="A7" s="31">
        <v>3</v>
      </c>
      <c r="B7" s="32" t="s">
        <v>48</v>
      </c>
      <c r="C7" s="33" t="s">
        <v>303</v>
      </c>
      <c r="D7" s="32" t="s">
        <v>119</v>
      </c>
      <c r="E7" s="34">
        <v>43808</v>
      </c>
      <c r="F7" s="35" t="s">
        <v>57</v>
      </c>
      <c r="G7" s="35"/>
      <c r="H7" s="5"/>
      <c r="I7" s="5"/>
    </row>
    <row r="8" spans="1:9" ht="54" customHeight="1" x14ac:dyDescent="0.35">
      <c r="A8" s="31">
        <v>4</v>
      </c>
      <c r="B8" s="32" t="s">
        <v>49</v>
      </c>
      <c r="C8" s="33" t="s">
        <v>50</v>
      </c>
      <c r="D8" s="32" t="s">
        <v>120</v>
      </c>
      <c r="E8" s="34">
        <v>43800</v>
      </c>
      <c r="F8" s="35" t="s">
        <v>53</v>
      </c>
      <c r="G8" s="35"/>
      <c r="I8" s="5"/>
    </row>
    <row r="9" spans="1:9" ht="56.25" customHeight="1" x14ac:dyDescent="0.35">
      <c r="A9" s="31">
        <v>5</v>
      </c>
      <c r="B9" s="32" t="s">
        <v>51</v>
      </c>
      <c r="C9" s="33" t="s">
        <v>59</v>
      </c>
      <c r="D9" s="32" t="s">
        <v>52</v>
      </c>
      <c r="E9" s="34">
        <v>43809</v>
      </c>
      <c r="F9" s="35" t="s">
        <v>57</v>
      </c>
      <c r="G9" s="35"/>
      <c r="I9" s="5"/>
    </row>
    <row r="10" spans="1:9" ht="52.5" customHeight="1" x14ac:dyDescent="0.35">
      <c r="A10" s="31">
        <v>6</v>
      </c>
      <c r="B10" s="32" t="s">
        <v>58</v>
      </c>
      <c r="C10" s="33" t="s">
        <v>304</v>
      </c>
      <c r="D10" s="32" t="s">
        <v>46</v>
      </c>
      <c r="E10" s="34">
        <v>43809</v>
      </c>
      <c r="F10" s="35" t="s">
        <v>53</v>
      </c>
      <c r="G10" s="35"/>
      <c r="I10" s="5"/>
    </row>
    <row r="11" spans="1:9" x14ac:dyDescent="0.35">
      <c r="A11" s="37"/>
      <c r="B11" s="37"/>
      <c r="C11" s="27"/>
      <c r="D11" s="27"/>
      <c r="E11" s="27"/>
      <c r="F11" s="27"/>
      <c r="G11" s="27"/>
    </row>
    <row r="12" spans="1:9" ht="15.5" x14ac:dyDescent="0.35">
      <c r="A12" s="27"/>
      <c r="B12" s="38" t="s">
        <v>54</v>
      </c>
      <c r="C12" s="39"/>
      <c r="D12" s="39"/>
      <c r="E12" s="39"/>
      <c r="F12" s="38" t="s">
        <v>321</v>
      </c>
      <c r="G12" s="27"/>
    </row>
  </sheetData>
  <mergeCells count="1">
    <mergeCell ref="A2:G2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76AE-5DC1-41AF-911F-893925565150}">
  <dimension ref="A1:AG21"/>
  <sheetViews>
    <sheetView showGridLines="0" topLeftCell="A10" zoomScale="86" workbookViewId="0">
      <selection activeCell="P21" sqref="P21"/>
    </sheetView>
  </sheetViews>
  <sheetFormatPr defaultColWidth="8.81640625" defaultRowHeight="13.5" x14ac:dyDescent="0.25"/>
  <cols>
    <col min="1" max="1" width="4" style="73" bestFit="1" customWidth="1"/>
    <col min="2" max="2" width="24.54296875" style="73" customWidth="1"/>
    <col min="3" max="33" width="3.7265625" style="73" customWidth="1"/>
    <col min="34" max="16384" width="8.81640625" style="73"/>
  </cols>
  <sheetData>
    <row r="1" spans="1:33" ht="23" x14ac:dyDescent="0.45">
      <c r="C1" s="74"/>
      <c r="D1" s="289" t="s">
        <v>212</v>
      </c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74"/>
      <c r="AA1" s="74"/>
      <c r="AB1" s="74"/>
      <c r="AC1" s="74"/>
      <c r="AD1" s="74"/>
      <c r="AE1" s="74"/>
      <c r="AF1" s="74"/>
      <c r="AG1" s="74"/>
    </row>
    <row r="2" spans="1:33" ht="18" x14ac:dyDescent="0.4">
      <c r="C2" s="192" t="s">
        <v>156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</row>
    <row r="3" spans="1:33" ht="18" x14ac:dyDescent="0.4">
      <c r="A3" s="290" t="s">
        <v>39</v>
      </c>
      <c r="B3" s="291" t="s">
        <v>157</v>
      </c>
      <c r="C3" s="292" t="s">
        <v>91</v>
      </c>
      <c r="D3" s="292"/>
      <c r="E3" s="292"/>
      <c r="F3" s="292"/>
      <c r="G3" s="292" t="s">
        <v>92</v>
      </c>
      <c r="H3" s="292"/>
      <c r="I3" s="292"/>
      <c r="J3" s="292"/>
      <c r="K3" s="292"/>
      <c r="L3" s="286" t="s">
        <v>93</v>
      </c>
      <c r="M3" s="287"/>
      <c r="N3" s="287"/>
      <c r="O3" s="287"/>
      <c r="P3" s="292" t="s">
        <v>94</v>
      </c>
      <c r="Q3" s="292"/>
      <c r="R3" s="292"/>
      <c r="S3" s="292"/>
      <c r="T3" s="292" t="s">
        <v>95</v>
      </c>
      <c r="U3" s="292"/>
      <c r="V3" s="292"/>
      <c r="W3" s="292"/>
      <c r="X3" s="292"/>
      <c r="Y3" s="292" t="s">
        <v>96</v>
      </c>
      <c r="Z3" s="292"/>
      <c r="AA3" s="292"/>
      <c r="AB3" s="292"/>
      <c r="AC3" s="286" t="s">
        <v>97</v>
      </c>
      <c r="AD3" s="287"/>
      <c r="AE3" s="287"/>
      <c r="AF3" s="287"/>
      <c r="AG3" s="288"/>
    </row>
    <row r="4" spans="1:33" s="76" customFormat="1" ht="30" customHeight="1" x14ac:dyDescent="0.35">
      <c r="A4" s="290"/>
      <c r="B4" s="291"/>
      <c r="C4" s="75" t="s">
        <v>178</v>
      </c>
      <c r="D4" s="75" t="s">
        <v>179</v>
      </c>
      <c r="E4" s="75" t="s">
        <v>180</v>
      </c>
      <c r="F4" s="75" t="s">
        <v>181</v>
      </c>
      <c r="G4" s="75" t="s">
        <v>182</v>
      </c>
      <c r="H4" s="75" t="s">
        <v>183</v>
      </c>
      <c r="I4" s="75" t="s">
        <v>184</v>
      </c>
      <c r="J4" s="75" t="s">
        <v>185</v>
      </c>
      <c r="K4" s="75" t="s">
        <v>186</v>
      </c>
      <c r="L4" s="75" t="s">
        <v>187</v>
      </c>
      <c r="M4" s="75" t="s">
        <v>188</v>
      </c>
      <c r="N4" s="75" t="s">
        <v>189</v>
      </c>
      <c r="O4" s="75" t="s">
        <v>190</v>
      </c>
      <c r="P4" s="75" t="s">
        <v>191</v>
      </c>
      <c r="Q4" s="75" t="s">
        <v>192</v>
      </c>
      <c r="R4" s="75" t="s">
        <v>193</v>
      </c>
      <c r="S4" s="75" t="s">
        <v>194</v>
      </c>
      <c r="T4" s="75" t="s">
        <v>195</v>
      </c>
      <c r="U4" s="75" t="s">
        <v>196</v>
      </c>
      <c r="V4" s="75" t="s">
        <v>197</v>
      </c>
      <c r="W4" s="75" t="s">
        <v>198</v>
      </c>
      <c r="X4" s="75" t="s">
        <v>199</v>
      </c>
      <c r="Y4" s="75" t="s">
        <v>200</v>
      </c>
      <c r="Z4" s="75" t="s">
        <v>201</v>
      </c>
      <c r="AA4" s="75" t="s">
        <v>202</v>
      </c>
      <c r="AB4" s="75" t="s">
        <v>203</v>
      </c>
      <c r="AC4" s="75" t="s">
        <v>204</v>
      </c>
      <c r="AD4" s="75" t="s">
        <v>205</v>
      </c>
      <c r="AE4" s="75" t="s">
        <v>206</v>
      </c>
      <c r="AF4" s="75" t="s">
        <v>207</v>
      </c>
      <c r="AG4" s="75" t="s">
        <v>208</v>
      </c>
    </row>
    <row r="5" spans="1:33" ht="30" customHeight="1" x14ac:dyDescent="0.25">
      <c r="A5" s="77">
        <v>1</v>
      </c>
      <c r="B5" s="78" t="s">
        <v>306</v>
      </c>
      <c r="C5" s="77" t="s">
        <v>209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 t="s">
        <v>209</v>
      </c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</row>
    <row r="6" spans="1:33" ht="30" customHeight="1" x14ac:dyDescent="0.25">
      <c r="A6" s="77">
        <v>2</v>
      </c>
      <c r="B6" s="78" t="s">
        <v>307</v>
      </c>
      <c r="C6" s="77"/>
      <c r="D6" s="77" t="s">
        <v>209</v>
      </c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 t="s">
        <v>209</v>
      </c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</row>
    <row r="7" spans="1:33" ht="30" customHeight="1" x14ac:dyDescent="0.25">
      <c r="A7" s="77">
        <v>3</v>
      </c>
      <c r="B7" s="78" t="s">
        <v>308</v>
      </c>
      <c r="C7" s="77"/>
      <c r="D7" s="77"/>
      <c r="E7" s="77" t="s">
        <v>209</v>
      </c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 t="s">
        <v>209</v>
      </c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</row>
    <row r="8" spans="1:33" ht="30" customHeight="1" x14ac:dyDescent="0.25">
      <c r="A8" s="77">
        <v>4</v>
      </c>
      <c r="B8" s="78" t="s">
        <v>309</v>
      </c>
      <c r="C8" s="77"/>
      <c r="D8" s="77"/>
      <c r="E8" s="77"/>
      <c r="F8" s="82" t="s">
        <v>209</v>
      </c>
      <c r="G8" s="77"/>
      <c r="H8" s="77"/>
      <c r="I8" s="77"/>
      <c r="J8" s="77" t="s">
        <v>209</v>
      </c>
      <c r="K8" s="77"/>
      <c r="L8" s="77"/>
      <c r="M8" s="77"/>
      <c r="N8" s="77"/>
      <c r="O8" s="77"/>
      <c r="P8" s="77"/>
      <c r="Q8" s="77"/>
      <c r="R8" s="77"/>
      <c r="S8" s="77"/>
      <c r="T8" s="77" t="s">
        <v>209</v>
      </c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</row>
    <row r="9" spans="1:33" ht="30" customHeight="1" x14ac:dyDescent="0.25">
      <c r="A9" s="77">
        <v>5</v>
      </c>
      <c r="B9" s="78" t="s">
        <v>310</v>
      </c>
      <c r="C9" s="77"/>
      <c r="D9" s="77"/>
      <c r="E9" s="77"/>
      <c r="F9" s="77"/>
      <c r="G9" s="77" t="s">
        <v>209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 t="s">
        <v>209</v>
      </c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</row>
    <row r="10" spans="1:33" ht="30" customHeight="1" x14ac:dyDescent="0.25">
      <c r="A10" s="77">
        <v>6</v>
      </c>
      <c r="B10" s="78" t="s">
        <v>311</v>
      </c>
      <c r="C10" s="77"/>
      <c r="D10" s="77"/>
      <c r="E10" s="77"/>
      <c r="F10" s="77"/>
      <c r="G10" s="77"/>
      <c r="H10" s="77" t="s">
        <v>209</v>
      </c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 t="s">
        <v>209</v>
      </c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</row>
    <row r="11" spans="1:33" ht="30" customHeight="1" x14ac:dyDescent="0.25">
      <c r="A11" s="77">
        <v>7</v>
      </c>
      <c r="B11" s="78" t="s">
        <v>312</v>
      </c>
      <c r="C11" s="77"/>
      <c r="D11" s="77"/>
      <c r="E11" s="77"/>
      <c r="F11" s="77"/>
      <c r="G11" s="77"/>
      <c r="H11" s="77"/>
      <c r="I11" s="77" t="s">
        <v>209</v>
      </c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 t="s">
        <v>209</v>
      </c>
      <c r="X11" s="77"/>
      <c r="Y11" s="77"/>
      <c r="Z11" s="77"/>
      <c r="AA11" s="77"/>
      <c r="AB11" s="77"/>
      <c r="AC11" s="77"/>
      <c r="AD11" s="77"/>
      <c r="AE11" s="77"/>
      <c r="AF11" s="77"/>
      <c r="AG11" s="77"/>
    </row>
    <row r="12" spans="1:33" ht="30" customHeight="1" x14ac:dyDescent="0.25">
      <c r="A12" s="77">
        <v>8</v>
      </c>
      <c r="B12" s="78" t="s">
        <v>313</v>
      </c>
      <c r="C12" s="77"/>
      <c r="D12" s="77"/>
      <c r="E12" s="77"/>
      <c r="F12" s="77"/>
      <c r="G12" s="77"/>
      <c r="H12" s="77"/>
      <c r="I12" s="77"/>
      <c r="J12" s="77" t="s">
        <v>209</v>
      </c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 t="s">
        <v>209</v>
      </c>
      <c r="Y12" s="77"/>
      <c r="Z12" s="77"/>
      <c r="AA12" s="77"/>
      <c r="AB12" s="77"/>
      <c r="AC12" s="77"/>
      <c r="AD12" s="77"/>
      <c r="AE12" s="77"/>
      <c r="AF12" s="77"/>
      <c r="AG12" s="77"/>
    </row>
    <row r="13" spans="1:33" ht="30" customHeight="1" x14ac:dyDescent="0.25">
      <c r="A13" s="77">
        <v>9</v>
      </c>
      <c r="B13" s="78" t="s">
        <v>314</v>
      </c>
      <c r="C13" s="77"/>
      <c r="D13" s="77"/>
      <c r="E13" s="77"/>
      <c r="F13" s="77"/>
      <c r="G13" s="77"/>
      <c r="H13" s="77"/>
      <c r="I13" s="77"/>
      <c r="J13" s="77"/>
      <c r="K13" s="77" t="s">
        <v>209</v>
      </c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 t="s">
        <v>209</v>
      </c>
      <c r="Z13" s="77"/>
      <c r="AA13" s="77"/>
      <c r="AB13" s="77"/>
      <c r="AC13" s="77"/>
      <c r="AD13" s="77"/>
      <c r="AE13" s="77"/>
      <c r="AF13" s="77"/>
      <c r="AG13" s="77"/>
    </row>
    <row r="14" spans="1:33" ht="30" customHeight="1" x14ac:dyDescent="0.25">
      <c r="A14" s="77">
        <v>10</v>
      </c>
      <c r="B14" s="78" t="s">
        <v>315</v>
      </c>
      <c r="C14" s="77"/>
      <c r="D14" s="77"/>
      <c r="E14" s="77"/>
      <c r="F14" s="77"/>
      <c r="G14" s="77"/>
      <c r="H14" s="77"/>
      <c r="I14" s="77"/>
      <c r="J14" s="77"/>
      <c r="K14" s="77"/>
      <c r="L14" s="77" t="s">
        <v>209</v>
      </c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 t="s">
        <v>209</v>
      </c>
      <c r="AA14" s="77"/>
      <c r="AB14" s="77"/>
      <c r="AC14" s="77"/>
      <c r="AD14" s="77"/>
      <c r="AE14" s="77"/>
      <c r="AF14" s="77"/>
      <c r="AG14" s="77"/>
    </row>
    <row r="15" spans="1:33" ht="30" customHeight="1" x14ac:dyDescent="0.25">
      <c r="A15" s="77">
        <v>11</v>
      </c>
      <c r="B15" s="78" t="s">
        <v>316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 t="s">
        <v>209</v>
      </c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 t="s">
        <v>209</v>
      </c>
      <c r="AB15" s="77"/>
      <c r="AC15" s="77"/>
      <c r="AD15" s="77"/>
      <c r="AE15" s="77"/>
      <c r="AF15" s="77"/>
      <c r="AG15" s="77"/>
    </row>
    <row r="16" spans="1:33" ht="30" customHeight="1" x14ac:dyDescent="0.25">
      <c r="A16" s="77">
        <v>12</v>
      </c>
      <c r="B16" s="78" t="s">
        <v>317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 t="s">
        <v>209</v>
      </c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 t="s">
        <v>209</v>
      </c>
      <c r="AC16" s="77"/>
      <c r="AD16" s="77"/>
      <c r="AE16" s="77"/>
      <c r="AF16" s="77"/>
      <c r="AG16" s="77"/>
    </row>
    <row r="17" spans="1:33" ht="30" customHeight="1" x14ac:dyDescent="0.25">
      <c r="A17" s="77">
        <v>13</v>
      </c>
      <c r="B17" s="78" t="s">
        <v>318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 t="s">
        <v>209</v>
      </c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 t="s">
        <v>209</v>
      </c>
      <c r="AD17" s="77"/>
      <c r="AE17" s="77"/>
      <c r="AF17" s="77"/>
      <c r="AG17" s="77"/>
    </row>
    <row r="18" spans="1:33" ht="30" customHeight="1" x14ac:dyDescent="0.25">
      <c r="A18" s="77">
        <v>14</v>
      </c>
      <c r="B18" s="78" t="s">
        <v>319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 t="s">
        <v>209</v>
      </c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 t="s">
        <v>209</v>
      </c>
      <c r="AE18" s="77"/>
      <c r="AF18" s="77"/>
      <c r="AG18" s="77"/>
    </row>
    <row r="19" spans="1:33" ht="14" x14ac:dyDescent="0.3">
      <c r="A19" s="79"/>
      <c r="B19" s="79"/>
      <c r="C19" s="79" t="s">
        <v>209</v>
      </c>
      <c r="D19" s="79" t="s">
        <v>210</v>
      </c>
      <c r="E19" s="79"/>
      <c r="F19" s="79"/>
      <c r="G19" s="79"/>
      <c r="H19" s="79"/>
      <c r="I19" s="79"/>
      <c r="J19" s="79" t="s">
        <v>209</v>
      </c>
      <c r="K19" s="79" t="s">
        <v>211</v>
      </c>
      <c r="L19" s="79"/>
      <c r="M19" s="79"/>
      <c r="N19" s="79"/>
      <c r="O19" s="79"/>
      <c r="P19" s="81" t="s">
        <v>213</v>
      </c>
      <c r="Q19" s="79"/>
      <c r="R19" s="79" t="s">
        <v>214</v>
      </c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</row>
    <row r="20" spans="1:33" ht="27.75" customHeight="1" x14ac:dyDescent="0.35">
      <c r="A20" s="79"/>
      <c r="B20" s="79"/>
      <c r="C20" s="71"/>
      <c r="D20" s="71"/>
      <c r="E20" s="71"/>
      <c r="F20" s="80"/>
      <c r="G20" s="80"/>
      <c r="H20" s="80"/>
      <c r="I20" s="80"/>
      <c r="J20" s="80"/>
      <c r="K20" s="80"/>
      <c r="L20" s="80"/>
      <c r="M20" s="80"/>
      <c r="N20" s="79"/>
      <c r="O20" s="79"/>
      <c r="P20" s="80"/>
      <c r="Q20" s="80"/>
      <c r="R20" s="80"/>
      <c r="S20" s="80"/>
      <c r="T20" s="80"/>
      <c r="U20" s="80"/>
      <c r="V20" s="80"/>
      <c r="W20" s="80"/>
      <c r="X20" s="80"/>
      <c r="Y20" s="79"/>
      <c r="Z20" s="79"/>
      <c r="AA20" s="80"/>
      <c r="AB20" s="80"/>
      <c r="AC20" s="80"/>
      <c r="AD20" s="80"/>
      <c r="AE20" s="80"/>
      <c r="AF20" s="80"/>
      <c r="AG20" s="80"/>
    </row>
    <row r="21" spans="1:33" ht="15" x14ac:dyDescent="0.3">
      <c r="A21" s="79"/>
      <c r="B21" s="79"/>
      <c r="C21" s="79" t="s">
        <v>175</v>
      </c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 t="s">
        <v>320</v>
      </c>
      <c r="Q21" s="79"/>
      <c r="R21" s="79"/>
      <c r="S21" s="79"/>
      <c r="T21" s="79"/>
      <c r="U21" s="79"/>
      <c r="V21" s="79"/>
      <c r="W21" s="79"/>
      <c r="X21" s="70"/>
      <c r="Y21" s="79"/>
      <c r="Z21" s="79"/>
      <c r="AA21" s="79" t="s">
        <v>177</v>
      </c>
      <c r="AB21" s="79"/>
      <c r="AC21" s="79"/>
      <c r="AD21" s="79"/>
      <c r="AE21" s="79"/>
      <c r="AF21" s="79"/>
      <c r="AG21" s="79"/>
    </row>
  </sheetData>
  <mergeCells count="11">
    <mergeCell ref="AC3:AG3"/>
    <mergeCell ref="D1:Y1"/>
    <mergeCell ref="C2:AG2"/>
    <mergeCell ref="A3:A4"/>
    <mergeCell ref="B3:B4"/>
    <mergeCell ref="C3:F3"/>
    <mergeCell ref="G3:K3"/>
    <mergeCell ref="L3:O3"/>
    <mergeCell ref="P3:S3"/>
    <mergeCell ref="T3:X3"/>
    <mergeCell ref="Y3:AB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4</vt:i4>
      </vt:variant>
    </vt:vector>
  </HeadingPairs>
  <TitlesOfParts>
    <vt:vector size="16" baseType="lpstr">
      <vt:lpstr>Прил.1 График внедрения 5С</vt:lpstr>
      <vt:lpstr>Прил.3 Журнал красных ярлыков</vt:lpstr>
      <vt:lpstr>Прил.5 График уборки</vt:lpstr>
      <vt:lpstr>Прил.6 Шаблон стандарта 5С</vt:lpstr>
      <vt:lpstr>Прил.7График контроля сост.р.м.</vt:lpstr>
      <vt:lpstr>Прил.8 Чек-лист аудита 5С</vt:lpstr>
      <vt:lpstr>Форма отчета_сводная</vt:lpstr>
      <vt:lpstr>Прил.9 Сводные результаты</vt:lpstr>
      <vt:lpstr>Прил.9 Диаграммы_по участкам</vt:lpstr>
      <vt:lpstr>Прил.9 Данные для диаграмм</vt:lpstr>
      <vt:lpstr>Прил.10 План корр. меропр</vt:lpstr>
      <vt:lpstr>График аудитов 5С</vt:lpstr>
      <vt:lpstr>'Прил.1 График внедрения 5С'!Область_печати</vt:lpstr>
      <vt:lpstr>'Прил.6 Шаблон стандарта 5С'!Область_печати</vt:lpstr>
      <vt:lpstr>'Прил.8 Чек-лист аудита 5С'!Область_печати</vt:lpstr>
      <vt:lpstr>'Прил.9 Сводные результаты'!Область_печати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2023-11-09T13:31:33Z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ec3bf6ae-d314-4867-8136-dac740547438</vt:lpwstr>
  </property>
  <property fmtid="{D5CDD505-2E9C-101B-9397-08002B2CF9AE}" pid="3" name="TBCO_ScreenResolution">
    <vt:lpwstr>96 96 1920 1080</vt:lpwstr>
  </property>
</Properties>
</file>