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/>
  <xr:revisionPtr revIDLastSave="0" documentId="13_ncr:1_{F82F9BCA-F378-4F93-BF74-BFE2C1719CA3}" xr6:coauthVersionLast="47" xr6:coauthVersionMax="47" xr10:uidLastSave="{00000000-0000-0000-0000-000000000000}"/>
  <bookViews>
    <workbookView xWindow="-120" yWindow="-16320" windowWidth="29040" windowHeight="15840" activeTab="1" xr2:uid="{00000000-000D-0000-FFFF-FFFF00000000}"/>
  </bookViews>
  <sheets>
    <sheet name="Чек-лист 5С" sheetId="1" r:id="rId1"/>
    <sheet name="Сводные результаты по подразд" sheetId="6" r:id="rId2"/>
    <sheet name="Форма отчета_сводная" sheetId="5" state="hidden" r:id="rId3"/>
    <sheet name="Диаграммы_по участкам" sheetId="3" r:id="rId4"/>
    <sheet name="Данные для диаграмм" sheetId="2" r:id="rId5"/>
    <sheet name="Пример разработки корр меропр" sheetId="4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a">#REF!</definedName>
    <definedName name="\C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pe">#REF!</definedName>
    <definedName name="\Q">#REF!</definedName>
    <definedName name="\R">#REF!</definedName>
    <definedName name="\s">#REF!</definedName>
    <definedName name="\t">#REF!</definedName>
    <definedName name="\z">#REF!</definedName>
    <definedName name="___A70000">#REF!</definedName>
    <definedName name="__A70000">#REF!</definedName>
    <definedName name="_1">#REF!</definedName>
    <definedName name="_10">#REF!</definedName>
    <definedName name="_11">#REF!</definedName>
    <definedName name="_2">#REF!</definedName>
    <definedName name="_3">#REF!</definedName>
    <definedName name="_4">#REF!</definedName>
    <definedName name="_5">#REF!</definedName>
    <definedName name="_6">#REF!</definedName>
    <definedName name="_7">#REF!</definedName>
    <definedName name="_A70000">#REF!</definedName>
    <definedName name="_ABC2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ABC2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Key1">#REF!</definedName>
    <definedName name="_Key2">#REF!</definedName>
    <definedName name="_LHA2">#REF!</definedName>
    <definedName name="_LHA3">#REF!</definedName>
    <definedName name="_LHB2">#REF!</definedName>
    <definedName name="_LHB3">#REF!</definedName>
    <definedName name="_LPS2">#REF!</definedName>
    <definedName name="_LPS3">#REF!</definedName>
    <definedName name="_MOD12">#N/A</definedName>
    <definedName name="_Order1">0</definedName>
    <definedName name="_Order2">255</definedName>
    <definedName name="_ppt2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ppt2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R22_2">#REF!</definedName>
    <definedName name="_R55_3">#REF!</definedName>
    <definedName name="_RHA2">#REF!</definedName>
    <definedName name="_RHA3">#REF!</definedName>
    <definedName name="_RHB2">#REF!</definedName>
    <definedName name="_RHB3">#REF!</definedName>
    <definedName name="_RPS2">#REF!</definedName>
    <definedName name="_RPS3">#REF!</definedName>
    <definedName name="_sig1">#REF!</definedName>
    <definedName name="_sig2">#REF!</definedName>
    <definedName name="_Sort">#REF!</definedName>
    <definedName name="_SUR01">#REF!</definedName>
    <definedName name="_SUR02">#REF!</definedName>
    <definedName name="_SUR03">#REF!</definedName>
    <definedName name="_SUR04">#REF!</definedName>
    <definedName name="_SUR05">#REF!</definedName>
    <definedName name="_SUR06">#REF!</definedName>
    <definedName name="_SUR07">#REF!</definedName>
    <definedName name="_SUR08">#REF!</definedName>
    <definedName name="_SUR09">#REF!</definedName>
    <definedName name="_SUR10">#REF!</definedName>
    <definedName name="_SUR11">#REF!</definedName>
    <definedName name="_SUR12">#REF!</definedName>
    <definedName name="_VIA103">#N/A</definedName>
    <definedName name="_VIA110703">#N/A</definedName>
    <definedName name="_VIA3005">#N/A</definedName>
    <definedName name="_VIA3006">#N/A</definedName>
    <definedName name="_VIA3007">#N/A</definedName>
    <definedName name="_VIA3010">#N/A</definedName>
    <definedName name="_VIA3013">#N/A</definedName>
    <definedName name="_VIA3015">#N/A</definedName>
    <definedName name="_VIA3020">#N/A</definedName>
    <definedName name="_VIA3031">#N/A</definedName>
    <definedName name="_VIA3040">#N/A</definedName>
    <definedName name="_VIA3050">#N/A</definedName>
    <definedName name="_VIA3060">#N/A</definedName>
    <definedName name="_VIA3070">#N/A</definedName>
    <definedName name="_VIA3120">#N/A</definedName>
    <definedName name="_VIA3900">#N/A</definedName>
    <definedName name="_VIA3905">#N/A</definedName>
    <definedName name="_VIA3910">#N/A</definedName>
    <definedName name="_VIA3915">#N/A</definedName>
    <definedName name="_VIA3920">#N/A</definedName>
    <definedName name="_VIA3924">#N/A</definedName>
    <definedName name="_VIA3926">#N/A</definedName>
    <definedName name="_VIA3930">#N/A</definedName>
    <definedName name="_VIA3935">#N/A</definedName>
    <definedName name="_VIA3940">#N/A</definedName>
    <definedName name="_VIA3942">#N/A</definedName>
    <definedName name="_VIA3949">#N/A</definedName>
    <definedName name="_VIA3950">#N/A</definedName>
    <definedName name="_VIA3952">#N/A</definedName>
    <definedName name="_VIA3955">#N/A</definedName>
    <definedName name="_VIA3957">#N/A</definedName>
    <definedName name="_VIA3959">#N/A</definedName>
    <definedName name="_wip2000">#REF!</definedName>
    <definedName name="a" localSheetId="1">#REF!</definedName>
    <definedName name="a">#REF!</definedName>
    <definedName name="A_Alle_Zwischen_Datum">#REF!</definedName>
    <definedName name="A2_Result_Inter">#REF!</definedName>
    <definedName name="A2_Result_Theme">#REF!</definedName>
    <definedName name="A6_Result_Inter">#REF!</definedName>
    <definedName name="A7_Current_Family">#REF!</definedName>
    <definedName name="A7_Result_Site_Info">#REF!</definedName>
    <definedName name="A7_Result_Theme_Evolution">#REF!</definedName>
    <definedName name="aa">#REF!</definedName>
    <definedName name="aaa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a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aaaaa" localSheetId="1">{#N/A,#N/A,FALSE,"Ventilation";#N/A,#N/A,FALSE,"Courbe1";#N/A,#N/A,FALSE,"Courbe2"}</definedName>
    <definedName name="aaaaaa">{#N/A,#N/A,FALSE,"Ventilation";#N/A,#N/A,FALSE,"Courbe1";#N/A,#N/A,FALSE,"Courbe2"}</definedName>
    <definedName name="ABC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D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CABADOS">#REF!</definedName>
    <definedName name="ACHATSVIANDES">#N/A</definedName>
    <definedName name="acma">#REF!</definedName>
    <definedName name="actio">#REF!</definedName>
    <definedName name="ActionPlanAnnex5">#REF!</definedName>
    <definedName name="Actual_Capacity_Range" localSheetId="1">OFFSET(#REF!, 0, 0, 1, number_values_Actual_Capacity)</definedName>
    <definedName name="Actual_Capacity_X" localSheetId="1">OFFSET(#REF!, 0, 0, 1, number_values_Actual_Capacity)</definedName>
    <definedName name="akfjlaksdj" localSheetId="1">#REF!</definedName>
    <definedName name="akfjlaksdj">#REF!</definedName>
    <definedName name="albro">#REF!</definedName>
    <definedName name="all_data">#REF!</definedName>
    <definedName name="allied" localSheetId="1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allied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ALLOCATIONS">#REF!</definedName>
    <definedName name="AMORT2">#N/A</definedName>
    <definedName name="AMORT3">#N/A</definedName>
    <definedName name="AMORT4">#N/A</definedName>
    <definedName name="AMORT5">#N/A</definedName>
    <definedName name="AMORT6">#N/A</definedName>
    <definedName name="AMORTMDD">#N/A</definedName>
    <definedName name="AMORTMDDRHF">#N/A</definedName>
    <definedName name="AMORTRHF">#N/A</definedName>
    <definedName name="annex10">#REF!</definedName>
    <definedName name="annex20">#REF!</definedName>
    <definedName name="ANNUALIZED_SAVINGS">#REF!</definedName>
    <definedName name="anscount">2</definedName>
    <definedName name="aout">#REF!</definedName>
    <definedName name="APG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PG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rea1">'[2]600 - Action plan'!$A$1:$F$40</definedName>
    <definedName name="Area2">#REF!</definedName>
    <definedName name="as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e">#REF!</definedName>
    <definedName name="ASSAISONNEMENT">#N/A</definedName>
    <definedName name="Assumptiona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sumption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z">#REF!</definedName>
    <definedName name="avril">#REF!</definedName>
    <definedName name="AWasser">#REF!</definedName>
    <definedName name="B">[3]preupuesto!$A$1:$D$41</definedName>
    <definedName name="base">#REF!</definedName>
    <definedName name="BASE25">'[4]Fvar EBITA -&gt; Template'!$C$81:$P$202</definedName>
    <definedName name="BASE40">'[4]Fvar EBITA -&gt; Template'!$C$13:$P$69</definedName>
    <definedName name="bd2extrevap">#REF!</definedName>
    <definedName name="bd3extrevap">#REF!</definedName>
    <definedName name="bd3fa">#REF!</definedName>
    <definedName name="Bde">[5]Bd!$B$1:$G$479</definedName>
    <definedName name="bdextrevap">#REF!</definedName>
    <definedName name="BdFttq">[5]Bd!$E:$E</definedName>
    <definedName name="BdLib">[5]Bd!$D:$D</definedName>
    <definedName name="bdsel">#REF!</definedName>
    <definedName name="BEBI">#REF!</definedName>
    <definedName name="BOUCLE">#N/A</definedName>
    <definedName name="BuiltIn_AutoFilter___3">#REF!</definedName>
    <definedName name="C_">#REF!</definedName>
    <definedName name="CALDERERIA">#REF!</definedName>
    <definedName name="CALIDAD">#REF!</definedName>
    <definedName name="CAPITAL_DOLLARS">#REF!</definedName>
    <definedName name="cdtsauces">#REF!</definedName>
    <definedName name="cdtunimix">#REF!</definedName>
    <definedName name="CELIO">#REF!</definedName>
    <definedName name="Cellsize">[6]Equipment!$A$184:$A$200</definedName>
    <definedName name="centralJet">#REF!</definedName>
    <definedName name="centralJet1">#REF!</definedName>
    <definedName name="CHUTES">#N/A</definedName>
    <definedName name="classeur6">#N/A</definedName>
    <definedName name="CODE2">#N/A</definedName>
    <definedName name="CODE3">#N/A</definedName>
    <definedName name="CODE4">#N/A</definedName>
    <definedName name="CODE5">#N/A</definedName>
    <definedName name="CODE6">#N/A</definedName>
    <definedName name="CODEEXPORT">#N/A</definedName>
    <definedName name="CODEMDD">#N/A</definedName>
    <definedName name="CODEMDDRHF">#N/A</definedName>
    <definedName name="CODEPRIXREELS">#N/A</definedName>
    <definedName name="CODERHF">#N/A</definedName>
    <definedName name="COEFCONDITION">#REF!</definedName>
    <definedName name="COEFCUISSON">#REF!</definedName>
    <definedName name="COMMISSION">#N/A</definedName>
    <definedName name="COMMISSION2">#N/A</definedName>
    <definedName name="COMMISSION3">#N/A</definedName>
    <definedName name="COMMISSION4">#N/A</definedName>
    <definedName name="COMMISSION5">#N/A</definedName>
    <definedName name="COMMISSION6">#N/A</definedName>
    <definedName name="concgrains">#REF!</definedName>
    <definedName name="conches">#REF!</definedName>
    <definedName name="CONDJB">#REF!</definedName>
    <definedName name="CONTENANT">#N/A</definedName>
    <definedName name="CONTENANTS">#N/A</definedName>
    <definedName name="Continent">#REF!</definedName>
    <definedName name="COUENNES4002">#N/A</definedName>
    <definedName name="Country">#REF!</definedName>
    <definedName name="COUT01">#REF!</definedName>
    <definedName name="COUT02">#REF!</definedName>
    <definedName name="COUT03">#REF!</definedName>
    <definedName name="COUT04">#REF!</definedName>
    <definedName name="COUT05">#REF!</definedName>
    <definedName name="COUT06">#REF!</definedName>
    <definedName name="COUT07">#REF!</definedName>
    <definedName name="COUT08">#REF!</definedName>
    <definedName name="COUT09">#REF!</definedName>
    <definedName name="COUT10">#REF!</definedName>
    <definedName name="COUT11">#REF!</definedName>
    <definedName name="COUT12">#REF!</definedName>
    <definedName name="COUTEXPORT">#N/A</definedName>
    <definedName name="COUTMDDRHF">#N/A</definedName>
    <definedName name="COUTSFAB">#N/A</definedName>
    <definedName name="CP">#REF!</definedName>
    <definedName name="CREDIT_NO.">#REF!</definedName>
    <definedName name="CTI">#REF!</definedName>
    <definedName name="Cumulative_Actual">#REF!</definedName>
    <definedName name="Cumulative_Budget">#REF!</definedName>
    <definedName name="d">#REF!</definedName>
    <definedName name="DATE">#REF!</definedName>
    <definedName name="DateNb">[5]Bd!$I$8:$I$27</definedName>
    <definedName name="Days">#REF!</definedName>
    <definedName name="DEBUT">#N/A</definedName>
    <definedName name="decembre">#REF!</definedName>
    <definedName name="DECHETS">#N/A</definedName>
    <definedName name="DESIGNATION">#REF!</definedName>
    <definedName name="df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f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ONNEES">#REF!</definedName>
    <definedName name="Dosing_types">#REF!</definedName>
    <definedName name="douala" localSheetId="1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douala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dsfkhasgs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sfkhasgs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TH">#REF!</definedName>
    <definedName name="DTT">#REF!</definedName>
    <definedName name="DTV">#REF!</definedName>
    <definedName name="ecart01">#REF!</definedName>
    <definedName name="ecart02">#REF!</definedName>
    <definedName name="ecart03">#REF!</definedName>
    <definedName name="ecart04">#REF!</definedName>
    <definedName name="ecart05">#REF!</definedName>
    <definedName name="ecart06">#REF!</definedName>
    <definedName name="ecart07">#REF!</definedName>
    <definedName name="ecart08">#REF!</definedName>
    <definedName name="ecart09">#REF!</definedName>
    <definedName name="ecart10">#REF!</definedName>
    <definedName name="ecart11">#REF!</definedName>
    <definedName name="ecart12">#REF!</definedName>
    <definedName name="ecartannuel">#REF!</definedName>
    <definedName name="edsa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s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ujardo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ujard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ed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e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ferf" localSheetId="1">#REF!</definedName>
    <definedName name="eferf">#REF!</definedName>
    <definedName name="Eff">#REF!</definedName>
    <definedName name="ehehed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hehe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LH">#REF!</definedName>
    <definedName name="EMBALLAGE">#N/A</definedName>
    <definedName name="EMULSION">#N/A</definedName>
    <definedName name="ENGIN">#REF!</definedName>
    <definedName name="ENLLZ">#REF!</definedName>
    <definedName name="ENLLZ22">#REF!</definedName>
    <definedName name="ENLLZ55">#REF!</definedName>
    <definedName name="ENTETE1">#N/A</definedName>
    <definedName name="ENTETE2">#N/A</definedName>
    <definedName name="EPAULE">#REF!</definedName>
    <definedName name="EPICES">#N/A</definedName>
    <definedName name="ereca">#REF!</definedName>
    <definedName name="eref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ref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rferf">#REF!</definedName>
    <definedName name="Essbase3">#REF!</definedName>
    <definedName name="EXPENSE_DOLLARS">#REF!</definedName>
    <definedName name="f">#REF!</definedName>
    <definedName name="Factor">#REF!</definedName>
    <definedName name="Factory">#REF!</definedName>
    <definedName name="FADM">#N/A</definedName>
    <definedName name="FBENEF">#N/A</definedName>
    <definedName name="ferf">#REF!</definedName>
    <definedName name="ferfrefef">#REF!</definedName>
    <definedName name="feuil">#REF!</definedName>
    <definedName name="FEVRIER">#REF!</definedName>
    <definedName name="ff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ffgfgfggdgdfg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ffgfgfggdgdfg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IN">#REF!</definedName>
    <definedName name="FINDAMT">#N/A</definedName>
    <definedName name="FINTOP">#N/A</definedName>
    <definedName name="FINTSTRUC">#N/A</definedName>
    <definedName name="FIXEMDD">#N/A</definedName>
    <definedName name="FIXEMDDRHF">#N/A</definedName>
    <definedName name="FIXERHF">#N/A</definedName>
    <definedName name="FIXES2">#N/A</definedName>
    <definedName name="FIXES3">#N/A</definedName>
    <definedName name="FIXES4">#N/A</definedName>
    <definedName name="FIXES5">#N/A</definedName>
    <definedName name="FIXES6">#N/A</definedName>
    <definedName name="FIXESMDD">#N/A</definedName>
    <definedName name="Forecast_Capacity_Range" localSheetId="1">OFFSET(#REF!, 0, number_values_Actual_Capacity-1, 1, number_values_Forecast_Capacity)</definedName>
    <definedName name="Forecast_Capacity_X" localSheetId="1">OFFSET(#REF!, 0, number_values_Actual_Capacity-1, 1, number_values_Forecast_Capacity)</definedName>
    <definedName name="FORM1">#REF!</definedName>
    <definedName name="Format">#REF!</definedName>
    <definedName name="FPARTLEG">#N/A</definedName>
    <definedName name="FRAIS">#N/A</definedName>
    <definedName name="FRAISSPECIFIQUE">#N/A</definedName>
    <definedName name="frefrewfref">#REF!</definedName>
    <definedName name="GESTIONMDD">#N/A</definedName>
    <definedName name="GESTIONMDDRHF">#N/A</definedName>
    <definedName name="GESTIONRHF">#N/A</definedName>
    <definedName name="gggggggggg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ggggggggg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lo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l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PH">#REF!</definedName>
    <definedName name="GPH_2S">#REF!</definedName>
    <definedName name="GPH_3S">#REF!</definedName>
    <definedName name="GPH_7AT">#REF!</definedName>
    <definedName name="GPH_AZ">#REF!</definedName>
    <definedName name="GRASIV">#N/A</definedName>
    <definedName name="Grinding">#REF!</definedName>
    <definedName name="GSTD">#REF!</definedName>
    <definedName name="h">#REF!</definedName>
    <definedName name="HACHAGE">#REF!</definedName>
    <definedName name="hallo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hall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hassia">#REF!</definedName>
    <definedName name="hcentro">#REF!</definedName>
    <definedName name="HEADCOUNT">#REF!</definedName>
    <definedName name="hespecialidad">#REF!</definedName>
    <definedName name="hesser">#REF!</definedName>
    <definedName name="hesserl6">#REF!</definedName>
    <definedName name="hesserl7">#REF!</definedName>
    <definedName name="HOJA0">#REF!</definedName>
    <definedName name="HOJA1">#REF!</definedName>
    <definedName name="HOJA2">#REF!</definedName>
    <definedName name="HOJA3">#REF!</definedName>
    <definedName name="HOJA4">#REF!</definedName>
    <definedName name="holler">#REF!</definedName>
    <definedName name="Hours">#REF!</definedName>
    <definedName name="HRESUP">#REF!</definedName>
    <definedName name="ILU">#REF!</definedName>
    <definedName name="ILUU">#REF!</definedName>
    <definedName name="IMMATPATE">#N/A</definedName>
    <definedName name="IMPASSAISON">#N/A</definedName>
    <definedName name="IMPCONTENANT">#N/A</definedName>
    <definedName name="IMPCOUTFAB">#N/A</definedName>
    <definedName name="IMPDECOUPE">#N/A</definedName>
    <definedName name="IMPFRAIS">#N/A</definedName>
    <definedName name="IMPMATJAMBON">#N/A</definedName>
    <definedName name="IMPMATPATE">#N/A</definedName>
    <definedName name="IMPMATSEC">#N/A</definedName>
    <definedName name="IMPMATTRANCHAGE">#N/A</definedName>
    <definedName name="IMPMODJAMBON">#N/A</definedName>
    <definedName name="IMPMODMAIGRE">#N/A</definedName>
    <definedName name="IMPMODPATE">#N/A</definedName>
    <definedName name="IMPMODSEC">#N/A</definedName>
    <definedName name="IMPPRODUITS">#N/A</definedName>
    <definedName name="IMPREPARTVIA">#N/A</definedName>
    <definedName name="IMPRIME">#N/A</definedName>
    <definedName name="INFLATION">#N/A</definedName>
    <definedName name="INJECTION">#N/A</definedName>
    <definedName name="INTERET2">#N/A</definedName>
    <definedName name="INTERET3">#N/A</definedName>
    <definedName name="INTERET4">#N/A</definedName>
    <definedName name="INTERET5">#N/A</definedName>
    <definedName name="INTERET6">#N/A</definedName>
    <definedName name="INTERETMDD">#N/A</definedName>
    <definedName name="INTERETRHF">#N/A</definedName>
    <definedName name="ishida">#REF!</definedName>
    <definedName name="JAMBON">#REF!</definedName>
    <definedName name="JANVIER">#REF!</definedName>
    <definedName name="JARRET">#N/A</definedName>
    <definedName name="jbon">#REF!</definedName>
    <definedName name="juillet">#REF!</definedName>
    <definedName name="juin">#REF!</definedName>
    <definedName name="k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k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KILO">#N/A</definedName>
    <definedName name="knacki">#REF!</definedName>
    <definedName name="L22_2">#REF!</definedName>
    <definedName name="L55_3">#REF!</definedName>
    <definedName name="LabRate">#REF!</definedName>
    <definedName name="LHHA2">#REF!</definedName>
    <definedName name="LHHA3">#REF!</definedName>
    <definedName name="LHHB2">#REF!</definedName>
    <definedName name="LHHB3">#REF!</definedName>
    <definedName name="LIBELLE2">#N/A</definedName>
    <definedName name="LIBELLE3">#N/A</definedName>
    <definedName name="LIBELLE4">#N/A</definedName>
    <definedName name="LIBELLE5">#N/A</definedName>
    <definedName name="LIBELLE6">#N/A</definedName>
    <definedName name="LIBELLEMDD">#N/A</definedName>
    <definedName name="LIBELLEMDDRHF">#N/A</definedName>
    <definedName name="LIBELLERHF">#N/A</definedName>
    <definedName name="LibFttq">[5]Bd!$K$8:$L$27</definedName>
    <definedName name="LIFE_YEARS">#REF!</definedName>
    <definedName name="LIGNE1">#N/A</definedName>
    <definedName name="LIGNE2">#N/A</definedName>
    <definedName name="lignesvax">#REF!</definedName>
    <definedName name="LIMBASE">#N/A</definedName>
    <definedName name="LIMCOLONNE1">#REF!</definedName>
    <definedName name="LIMCOLONNE2">#N/A</definedName>
    <definedName name="LIMITE">#N/A</definedName>
    <definedName name="LIMLIGNE1">#REF!</definedName>
    <definedName name="LIMLIGNE2">#N/A</definedName>
    <definedName name="LineDate">[5]Bd!$M$2:$AP$2</definedName>
    <definedName name="LineSpeed">#REF!</definedName>
    <definedName name="LiTitDest">#REF!</definedName>
    <definedName name="Macro13" localSheetId="1">#REF!</definedName>
    <definedName name="Macro13">#REF!</definedName>
    <definedName name="mai">#REF!</definedName>
    <definedName name="MAIGRE">#N/A</definedName>
    <definedName name="MAINT">#REF!</definedName>
    <definedName name="MAQUINAS">#REF!</definedName>
    <definedName name="MARCHERHF">#N/A</definedName>
    <definedName name="MARGE1MDDRHF">#N/A</definedName>
    <definedName name="MARGEMDDRHF">#N/A</definedName>
    <definedName name="mars">#REF!</definedName>
    <definedName name="MATIERE2">#N/A</definedName>
    <definedName name="MATIERE3">#N/A</definedName>
    <definedName name="MATIERE4">#N/A</definedName>
    <definedName name="MATIERE5">#N/A</definedName>
    <definedName name="MATIERE6">#N/A</definedName>
    <definedName name="MATIEREMDD">#N/A</definedName>
    <definedName name="MATIEREMDDRHF">#N/A</definedName>
    <definedName name="MATIERERHF">#N/A</definedName>
    <definedName name="MATRICE">#REF!</definedName>
    <definedName name="MATRICEEXPORT">#N/A</definedName>
    <definedName name="MATRICEMDDRHF">#N/A</definedName>
    <definedName name="MATRL">#REF!</definedName>
    <definedName name="melbroyage">#REF!</definedName>
    <definedName name="MENUIMP">#N/A</definedName>
    <definedName name="MENUIMPEXPORT">#N/A</definedName>
    <definedName name="MENUIMPMDDRHF">#N/A</definedName>
    <definedName name="METODOI">#REF!</definedName>
    <definedName name="METODOII">#REF!</definedName>
    <definedName name="MFG">#REF!</definedName>
    <definedName name="MODCONDIT">#REF!</definedName>
    <definedName name="MODCUISSON">#REF!</definedName>
    <definedName name="MODEMBALLAGE">#N/A</definedName>
    <definedName name="MODFAB">#N/A</definedName>
    <definedName name="MODSAUMUR">#REF!</definedName>
    <definedName name="mois">#REF!</definedName>
    <definedName name="Monthly_Actual">#REF!</definedName>
    <definedName name="Monthly_Budget">#REF!</definedName>
    <definedName name="MOULES">#N/A</definedName>
    <definedName name="MP">#REF!</definedName>
    <definedName name="myDate">#REF!</definedName>
    <definedName name="myTable">#REF!</definedName>
    <definedName name="nalbachmixte">#REF!</definedName>
    <definedName name="NbCauseTotal">#REF!</definedName>
    <definedName name="nes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s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w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w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w_factories">#REF!</definedName>
    <definedName name="nilo" localSheetId="1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nilo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noovovo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ovov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vembre">#REF!</definedName>
    <definedName name="novo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v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PH">#REF!</definedName>
    <definedName name="NPH_2S">#REF!</definedName>
    <definedName name="NPH_3S">#REF!</definedName>
    <definedName name="nqkgf">#REF!</definedName>
    <definedName name="nqkpf">#REF!</definedName>
    <definedName name="NUEVA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UEV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umber_values_Actual_Capacity">COUNTIF(#REF!, "&lt;&gt;")</definedName>
    <definedName name="number_values_Forecast_Capacity">COUNTIF(#REF!, "&lt;&gt;")</definedName>
    <definedName name="NUMMOIS">#REF!</definedName>
    <definedName name="octobre">#REF!</definedName>
    <definedName name="operation">#REF!</definedName>
    <definedName name="optima1">#REF!</definedName>
    <definedName name="optima2">#REF!</definedName>
    <definedName name="optima3">#REF!</definedName>
    <definedName name="oss">#REF!</definedName>
    <definedName name="OT">#REF!</definedName>
    <definedName name="p">#REF!</definedName>
    <definedName name="PATES">#N/A</definedName>
    <definedName name="PAYBACK">#REF!</definedName>
    <definedName name="pDT">#REF!</definedName>
    <definedName name="pEL">#REF!</definedName>
    <definedName name="Perf">#REF!</definedName>
    <definedName name="PERIODE">#REF!</definedName>
    <definedName name="PERS">#REF!</definedName>
    <definedName name="PH">#REF!</definedName>
    <definedName name="PI">#REF!</definedName>
    <definedName name="PII">#REF!</definedName>
    <definedName name="PINTURA">#REF!</definedName>
    <definedName name="PIPII">#REF!</definedName>
    <definedName name="PLANT">#REF!</definedName>
    <definedName name="plpl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lpl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MF">#REF!</definedName>
    <definedName name="POITRINE">#REF!</definedName>
    <definedName name="PORTEXPORT">#N/A</definedName>
    <definedName name="Powder">#REF!</definedName>
    <definedName name="ppt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pt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re_wetting">#REF!</definedName>
    <definedName name="PRIMA">[7]MP!$A$1:$C$153</definedName>
    <definedName name="Print_Area_MI">#REF!</definedName>
    <definedName name="PrintBereik_Hkr">#REF!</definedName>
    <definedName name="PRIX">#REF!</definedName>
    <definedName name="PRIXCESSION">#N/A</definedName>
    <definedName name="PRIXJAMBONRHF">#N/A</definedName>
    <definedName name="PRIXMOD">#N/A</definedName>
    <definedName name="PRIXPREV">#N/A</definedName>
    <definedName name="PRIXREEL">#N/A</definedName>
    <definedName name="PRIXREELPATES">#N/A</definedName>
    <definedName name="PRNT_RANGE">#REF!</definedName>
    <definedName name="PROD01">#REF!</definedName>
    <definedName name="PROD02">#REF!</definedName>
    <definedName name="PROD03">#REF!</definedName>
    <definedName name="PROD04">#REF!</definedName>
    <definedName name="PROD05">#REF!</definedName>
    <definedName name="PROD06">#REF!</definedName>
    <definedName name="PROD07">#REF!</definedName>
    <definedName name="PROD08">#REF!</definedName>
    <definedName name="PROD09">#REF!</definedName>
    <definedName name="PROD10">#REF!</definedName>
    <definedName name="PROD11">#REF!</definedName>
    <definedName name="PROD12">#REF!</definedName>
    <definedName name="PRODANNUELLE">#REF!</definedName>
    <definedName name="product_stripping">#REF!</definedName>
    <definedName name="product_symbol">#REF!</definedName>
    <definedName name="PROPOSAL_NO.">#REF!</definedName>
    <definedName name="PROYECTOS">#REF!</definedName>
    <definedName name="PRUEBAS">#REF!</definedName>
    <definedName name="PU">#REF!</definedName>
    <definedName name="pulse">#REF!</definedName>
    <definedName name="q" localSheetId="1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q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QA">#REF!</definedName>
    <definedName name="qqq">#REF!</definedName>
    <definedName name="QTSAUMUR">#REF!</definedName>
    <definedName name="QTSEL">#REF!</definedName>
    <definedName name="QUANTITES">#N/A</definedName>
    <definedName name="qw">#REF!</definedName>
    <definedName name="rapport_des_écarts">#REF!</definedName>
    <definedName name="REDEV">#N/A</definedName>
    <definedName name="refefref">#REF!</definedName>
    <definedName name="refre">#REF!</definedName>
    <definedName name="Region">#REF!</definedName>
    <definedName name="RENDANA1">#REF!</definedName>
    <definedName name="RENDANA2">#REF!</definedName>
    <definedName name="RENDEMENTS">#N/A</definedName>
    <definedName name="REPARTITIONS">#N/A</definedName>
    <definedName name="REPARTMAT">#N/A</definedName>
    <definedName name="REVALO">#REF!</definedName>
    <definedName name="REVALOPOIT">#N/A</definedName>
    <definedName name="REVALOPOITRINE">#N/A</definedName>
    <definedName name="RHHA2">#REF!</definedName>
    <definedName name="RHHA3">#REF!</definedName>
    <definedName name="RHHB2">#REF!</definedName>
    <definedName name="RHHB3">#REF!</definedName>
    <definedName name="Roasting">#REF!</definedName>
    <definedName name="rovemabr">#REF!</definedName>
    <definedName name="rovemahvs140">#REF!</definedName>
    <definedName name="rovemamousses">#REF!</definedName>
    <definedName name="rr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rr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ALARY">#REF!</definedName>
    <definedName name="SapDest">[5]Bd!$A:$A</definedName>
    <definedName name="SAUMURES">#N/A</definedName>
    <definedName name="SAUMURESEC">#N/A</definedName>
    <definedName name="SECINJECTE">#N/A</definedName>
    <definedName name="septembre">#REF!</definedName>
    <definedName name="SERV">#REF!</definedName>
    <definedName name="Sheet2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heet2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heet5">#REF!</definedName>
    <definedName name="Shifts">#REF!</definedName>
    <definedName name="SIR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IR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orting">#REF!</definedName>
    <definedName name="sp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p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UMM">#REF!</definedName>
    <definedName name="sundy">#REF!</definedName>
    <definedName name="Suppliers">#REF!</definedName>
    <definedName name="SURDOSAGE">#REF!</definedName>
    <definedName name="t">#N/A</definedName>
    <definedName name="T.ELECTRICO">#REF!</definedName>
    <definedName name="T1MDDRHF">#N/A</definedName>
    <definedName name="T2MDDRHF">#N/A</definedName>
    <definedName name="T3MDDRHF">#N/A</definedName>
    <definedName name="T4MDDRHF">#N/A</definedName>
    <definedName name="T5MDDRHF">#N/A</definedName>
    <definedName name="T6MDDRHF">#N/A</definedName>
    <definedName name="T7MDDRHF">#N/A</definedName>
    <definedName name="T8MDDRHF">#N/A</definedName>
    <definedName name="T9MDDRHF">#N/A</definedName>
    <definedName name="tab">#REF!</definedName>
    <definedName name="TabDateDest">#REF!</definedName>
    <definedName name="TABLO">#REF!</definedName>
    <definedName name="TALONS">#N/A</definedName>
    <definedName name="TAX_RATE">#REF!</definedName>
    <definedName name="Temp">#REF!</definedName>
    <definedName name="test">#REF!</definedName>
    <definedName name="thouet">#REF!</definedName>
    <definedName name="Tinshop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Tinshop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TITRE">#REF!</definedName>
    <definedName name="TITRE1">#N/A</definedName>
    <definedName name="TITRE2">#N/A</definedName>
    <definedName name="TITRE3">#N/A</definedName>
    <definedName name="TITRE4">#N/A</definedName>
    <definedName name="TITRE5">#N/A</definedName>
    <definedName name="TITRE6">#N/A</definedName>
    <definedName name="TITRE7">#N/A</definedName>
    <definedName name="TITRE8">#N/A</definedName>
    <definedName name="TITRE9">#N/A</definedName>
    <definedName name="TMOD">#N/A</definedName>
    <definedName name="tonnaga">#REF!</definedName>
    <definedName name="Total_Lab_Impact">#REF!</definedName>
    <definedName name="tourell">#REF!</definedName>
    <definedName name="tout">#REF!</definedName>
    <definedName name="toyo">#REF!</definedName>
    <definedName name="toyo1">#REF!</definedName>
    <definedName name="toyo2">#REF!</definedName>
    <definedName name="toyo3">#REF!</definedName>
    <definedName name="toyo4">#REF!</definedName>
    <definedName name="TRANCHAGE">#N/A</definedName>
    <definedName name="TRANSPORT2">#N/A</definedName>
    <definedName name="TRANSPORT3">#N/A</definedName>
    <definedName name="TRANSPORT4">#N/A</definedName>
    <definedName name="TRANSPORT5">#N/A</definedName>
    <definedName name="TRANSPORT6">#N/A</definedName>
    <definedName name="TRIHACH">#REF!</definedName>
    <definedName name="TRIPR">#REF!</definedName>
    <definedName name="turbines">#REF!</definedName>
    <definedName name="type_aroma">#REF!</definedName>
    <definedName name="type_oil">#REF!</definedName>
    <definedName name="TypeOfSpray">#REF!</definedName>
    <definedName name="Unit">#REF!</definedName>
    <definedName name="UNITEMDD">#N/A</definedName>
    <definedName name="UNITEMDDRHF">#N/A</definedName>
    <definedName name="UNITERHF">#N/A</definedName>
    <definedName name="universalpack1">#REF!</definedName>
    <definedName name="universalpack2">#REF!</definedName>
    <definedName name="UpdateDate" localSheetId="1">#REF!</definedName>
    <definedName name="UpdateDate">#REF!</definedName>
    <definedName name="v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v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VALEURAJOUTEE2">#N/A</definedName>
    <definedName name="VALEURAJOUTEE3">#N/A</definedName>
    <definedName name="VALEURAJOUTEE4">#N/A</definedName>
    <definedName name="VALEURAJOUTEE5">#N/A</definedName>
    <definedName name="VALEURAJOUTEE6">#N/A</definedName>
    <definedName name="VALOR">#REF!</definedName>
    <definedName name="VARIABLEMDD">#N/A</definedName>
    <definedName name="VARIABLEMDDRHF">#N/A</definedName>
    <definedName name="VARIABLERHF">#N/A</definedName>
    <definedName name="VARIANCES">#REF!</definedName>
    <definedName name="vidok">#REF!</definedName>
    <definedName name="vites">#REF!</definedName>
    <definedName name="votarparadas" localSheetId="1">#REF!</definedName>
    <definedName name="votarparadas">#REF!</definedName>
    <definedName name="w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d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ekNo">#REF!</definedName>
    <definedName name="wrn.Classif." localSheetId="1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wrn.Classif.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wrn.impress." localSheetId="1">{#N/A,#N/A,FALSE,"Ventilation";#N/A,#N/A,FALSE,"Courbe1";#N/A,#N/A,FALSE,"Courbe2"}</definedName>
    <definedName name="wrn.impress.">{#N/A,#N/A,FALSE,"Ventilation";#N/A,#N/A,FALSE,"Courbe1";#N/A,#N/A,FALSE,"Courbe2"}</definedName>
    <definedName name="wrn.novgl.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rn.novgl.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w">#REF!</definedName>
    <definedName name="wwer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wer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ww">#REF!</definedName>
    <definedName name="wwww">#REF!</definedName>
    <definedName name="xs">#REF!</definedName>
    <definedName name="yes_no">[8]Equipment!$A$223:$A$224</definedName>
    <definedName name="yes_no2">#REF!</definedName>
    <definedName name="yop" localSheetId="1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yop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ziextrevap">#REF!</definedName>
    <definedName name="zitblx">#REF!</definedName>
    <definedName name="ZONE_IMPRES_MI">#REF!</definedName>
    <definedName name="а" localSheetId="1">{#N/A,#N/A,FALSE,"Ventilation";#N/A,#N/A,FALSE,"Courbe1";#N/A,#N/A,FALSE,"Courbe2"}</definedName>
    <definedName name="а">{#N/A,#N/A,FALSE,"Ventilation";#N/A,#N/A,FALSE,"Courbe1";#N/A,#N/A,FALSE,"Courbe2"}</definedName>
    <definedName name="А1">#REF!</definedName>
    <definedName name="авав">#REF!</definedName>
    <definedName name="в" localSheetId="1">OFFSET(#REF!, 0, 0, 1, number_values_Actual_Capacity)</definedName>
    <definedName name="Выбор">[9]Front!$K$1:$L$1</definedName>
    <definedName name="ммм111">#REF!</definedName>
    <definedName name="Номер_операции">'[10]График ротации'!$AT$4:$AT$43</definedName>
    <definedName name="_xlnm.Print_Area" localSheetId="1">'Сводные результаты по подразд'!$B$1:$N$33</definedName>
    <definedName name="_xlnm.Print_Area" localSheetId="0">'Чек-лист 5С'!$A$1:$F$55</definedName>
    <definedName name="Оценка">#REF!</definedName>
    <definedName name="п">#REF!</definedName>
    <definedName name="п2">#REF!</definedName>
    <definedName name="параметры_ввода">[11]Лист1!$B$3:$B$6</definedName>
    <definedName name="по">#REF!</definedName>
    <definedName name="подразделения">#REF!</definedName>
    <definedName name="р">#REF!</definedName>
    <definedName name="Статусобучения">#REF!</definedName>
    <definedName name="ууу">#REF!</definedName>
    <definedName name="цапв">#REF!</definedName>
    <definedName name="цацуацуа">#REF!</definedName>
    <definedName name="ывф" localSheetId="1">OFFSET(#REF!, 0, 0, 1, number_values_Actual_Capacity)</definedName>
    <definedName name="ывыф" localSheetId="1">#REF!</definedName>
    <definedName name="ывыф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6" l="1"/>
  <c r="G15" i="6"/>
  <c r="G16" i="6"/>
  <c r="G17" i="6"/>
  <c r="G18" i="6"/>
  <c r="G19" i="6"/>
  <c r="B3" i="2"/>
  <c r="B4" i="2"/>
  <c r="B5" i="2"/>
  <c r="B6" i="2"/>
  <c r="B2" i="2"/>
  <c r="F23" i="5"/>
  <c r="P39" i="6"/>
  <c r="Q44" i="6" s="1"/>
  <c r="AB37" i="6"/>
  <c r="AA37" i="6"/>
  <c r="T37" i="6"/>
  <c r="S37" i="6"/>
  <c r="AB36" i="6"/>
  <c r="AA36" i="6"/>
  <c r="Z36" i="6"/>
  <c r="Y36" i="6"/>
  <c r="X36" i="6"/>
  <c r="W36" i="6"/>
  <c r="V36" i="6"/>
  <c r="U36" i="6"/>
  <c r="T36" i="6"/>
  <c r="S36" i="6"/>
  <c r="R36" i="6"/>
  <c r="Q36" i="6"/>
  <c r="AB35" i="6"/>
  <c r="AA35" i="6"/>
  <c r="Z35" i="6"/>
  <c r="Y35" i="6"/>
  <c r="X35" i="6"/>
  <c r="W35" i="6"/>
  <c r="V35" i="6"/>
  <c r="U35" i="6"/>
  <c r="T35" i="6"/>
  <c r="S35" i="6"/>
  <c r="R35" i="6"/>
  <c r="Q35" i="6"/>
  <c r="N14" i="6"/>
  <c r="AB38" i="6" s="1"/>
  <c r="M14" i="6"/>
  <c r="AA38" i="6" s="1"/>
  <c r="L14" i="6"/>
  <c r="Z37" i="6" s="1"/>
  <c r="K14" i="6"/>
  <c r="Y37" i="6" s="1"/>
  <c r="J14" i="6"/>
  <c r="X37" i="6" s="1"/>
  <c r="I14" i="6"/>
  <c r="W37" i="6" s="1"/>
  <c r="V38" i="6"/>
  <c r="F14" i="6"/>
  <c r="T38" i="6" s="1"/>
  <c r="E14" i="6"/>
  <c r="S38" i="6" s="1"/>
  <c r="D14" i="6"/>
  <c r="R37" i="6" s="1"/>
  <c r="C14" i="6"/>
  <c r="Q37" i="6" s="1"/>
  <c r="R23" i="5"/>
  <c r="O23" i="5"/>
  <c r="I23" i="5"/>
  <c r="L23" i="5"/>
  <c r="U37" i="6" l="1"/>
  <c r="U23" i="5"/>
  <c r="W38" i="6"/>
  <c r="Q40" i="6"/>
  <c r="P41" i="6"/>
  <c r="Q41" i="6"/>
  <c r="V37" i="6"/>
  <c r="R38" i="6"/>
  <c r="Z38" i="6"/>
  <c r="P42" i="6"/>
  <c r="X38" i="6"/>
  <c r="Q38" i="6"/>
  <c r="Q42" i="6"/>
  <c r="P43" i="6"/>
  <c r="Q43" i="6"/>
  <c r="Y38" i="6"/>
  <c r="P40" i="6"/>
  <c r="P44" i="6"/>
  <c r="D36" i="1"/>
  <c r="U38" i="6" l="1"/>
  <c r="D1" i="2"/>
  <c r="D3" i="2" s="1"/>
  <c r="E1" i="2"/>
  <c r="D43" i="1"/>
  <c r="D6" i="2" s="1"/>
  <c r="E43" i="1"/>
  <c r="D29" i="1"/>
  <c r="E29" i="1"/>
  <c r="D22" i="1"/>
  <c r="E22" i="1"/>
  <c r="D15" i="1"/>
  <c r="E2" i="2"/>
  <c r="C1" i="2"/>
  <c r="E15" i="1"/>
  <c r="D2" i="2" s="1"/>
  <c r="C15" i="1"/>
  <c r="E36" i="1"/>
  <c r="D5" i="2" l="1"/>
  <c r="C2" i="2"/>
  <c r="E3" i="2"/>
  <c r="E6" i="2"/>
  <c r="E5" i="2"/>
  <c r="E4" i="2"/>
  <c r="D4" i="2"/>
  <c r="C43" i="1" l="1"/>
  <c r="C6" i="2" s="1"/>
  <c r="C36" i="1"/>
  <c r="C5" i="2" s="1"/>
  <c r="C29" i="1"/>
  <c r="C4" i="2" s="1"/>
  <c r="C22" i="1"/>
  <c r="C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4" authorId="0" shapeId="0" xr:uid="{EF5BDB3F-10A9-4D0B-BC1C-1C142DA1378A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мероприятия указывать существенные (затратные, длительные по времени, критически влияющие на качество производимой продукции и т.д.). Т.е. "подмести пол" - указывать не нужно</t>
        </r>
      </text>
    </comment>
    <comment ref="D4" authorId="0" shapeId="0" xr:uid="{FB58D6CB-05AB-4472-A86F-EE29D6610B93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указать несоответствие, которое необходимо устранить</t>
        </r>
      </text>
    </comment>
    <comment ref="E4" authorId="0" shapeId="0" xr:uid="{13900268-B977-4ECF-A47C-FF3C25E33E97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дата начала и окончания выполнения мероприятия</t>
        </r>
      </text>
    </comment>
    <comment ref="F4" authorId="0" shapeId="0" xr:uid="{815D3089-E039-466D-897E-244D0F4CE2D3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Должность и ФИО</t>
        </r>
      </text>
    </comment>
    <comment ref="G4" authorId="0" shapeId="0" xr:uid="{2DDB0295-E52D-46B9-ABCC-9C1CAD2E643A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Статус</t>
        </r>
      </text>
    </comment>
  </commentList>
</comments>
</file>

<file path=xl/sharedStrings.xml><?xml version="1.0" encoding="utf-8"?>
<sst xmlns="http://schemas.openxmlformats.org/spreadsheetml/2006/main" count="166" uniqueCount="133">
  <si>
    <t>На оборудовании и шкафах отсутствуют посторонние предметы</t>
  </si>
  <si>
    <t>Доступ к материалам и инструменту не затруднен</t>
  </si>
  <si>
    <t>Определена зона "красных ярлыков", имеется журнал, в журнале нет записей без решения позднее 1-го месяца с момента оформления.</t>
  </si>
  <si>
    <t>Отсутствует неактуальная документация (устаревшая, не относящаяся к производственному процессу) на рабочих местах и на участке в целом.</t>
  </si>
  <si>
    <t>Все предметы, находящиеся на стеллажах и в тумбочках, расположены и визуализированы так, что их легко брать и возвращать на место.</t>
  </si>
  <si>
    <t>Определены, визуализированы и соблюдаются места хранения средств индивидуальной защиты, средств пожарной безопасности, места для хозинвентаря. Имеется наглядная агитация по технике безопасности и охране труда</t>
  </si>
  <si>
    <t>Проходы, проезды, рабочие зоны, зоны хранения и опасные участки четко обозначены. Разметка соответствует стандартам предприятия.</t>
  </si>
  <si>
    <t>Средства для уборки имеются в наличии. Они доступны.</t>
  </si>
  <si>
    <t>Рабочие зоны, производственная мебель, оснастка, комплектация, тара, места расположения предметов, включая труднодоступные, места находятся в чистоте (застарелые загрязнения отсутствуют).</t>
  </si>
  <si>
    <t>Напольное покрытие, разметка находятся в чистоте (застарелые загрязнения отсутствуют).</t>
  </si>
  <si>
    <t>Работники участка предлагают и внедряют мероприятия по совершенствованию рабочих мест.</t>
  </si>
  <si>
    <t>На участке размещен стенд с информацией о системе 5С (чек-лист мониторинга 5С в динамике, график аудита 5С актуальны на дату проверки)</t>
  </si>
  <si>
    <t>По результатам предыдущего аудита разработан план мероприятий, мероприятия внедрены</t>
  </si>
  <si>
    <t>На участке размещены примеры улучшений "было-стало"</t>
  </si>
  <si>
    <t>Критерий оценки:</t>
  </si>
  <si>
    <t>1-</t>
  </si>
  <si>
    <t>требование выполнено</t>
  </si>
  <si>
    <t>0-</t>
  </si>
  <si>
    <t>Участок №</t>
  </si>
  <si>
    <t>итого баллов</t>
  </si>
  <si>
    <t>Критерии оценки</t>
  </si>
  <si>
    <t>№ п/п</t>
  </si>
  <si>
    <t>1С</t>
  </si>
  <si>
    <t>2С</t>
  </si>
  <si>
    <t>3С</t>
  </si>
  <si>
    <t>4С</t>
  </si>
  <si>
    <t>5С</t>
  </si>
  <si>
    <t>На рабочем месте отсутствуют ненужные, неисправные предметы (инструмент, оснастка и др.)</t>
  </si>
  <si>
    <t>Проходы к пожарным постам, эвакуационным выходам не загромождены и визуализированы.</t>
  </si>
  <si>
    <t>Организована система еженедельного контроля поддержания системы 5С проводятся, результаты размещены на участке.</t>
  </si>
  <si>
    <t>1С: Сортировка</t>
  </si>
  <si>
    <t>Цех, участок_________________</t>
  </si>
  <si>
    <t>2С: Соблюдение порядка</t>
  </si>
  <si>
    <t>3С: Содержание в чистоте</t>
  </si>
  <si>
    <t>4С: Стандартизация</t>
  </si>
  <si>
    <t>5С: Совершенствование</t>
  </si>
  <si>
    <t>Имеется схема рабочего места.  Объекты рабочего места соответствуют схеме.</t>
  </si>
  <si>
    <t>требование не выполнено</t>
  </si>
  <si>
    <t>Контрольно-измерительные приборы исправны, загрязнения отсутствуют.</t>
  </si>
  <si>
    <t>На рабочем месте имеется стандарт рабочего места, он актуален и соблюдается</t>
  </si>
  <si>
    <t>На рабочих местах размещены инструкции по ОТ, они актуальны и соблюдаются.</t>
  </si>
  <si>
    <t>На участке имеется планировка с обозначенными рабочими местами, местами складирования, пешеходными и транспортными зонами, материальными потоками основных продуктов участка.*</t>
  </si>
  <si>
    <t>*примечание: Планировка относится в целом к рабочему пространству и может охватывать более чем один участок в одном документе</t>
  </si>
  <si>
    <t>Чек-лист проверки рабочих мест на соответствие требованиям системы 5С</t>
  </si>
  <si>
    <t>На рабочем месте размещен график уборки рабочего места. График уборки соблюдается.</t>
  </si>
  <si>
    <t>Оборудование чистое (застарелые загрязнения отсутствуют). Графики чистки оборудования соблюдаются.</t>
  </si>
  <si>
    <t>№</t>
  </si>
  <si>
    <t>Замечание по культуре производства</t>
  </si>
  <si>
    <t>Мероприятие</t>
  </si>
  <si>
    <t>Цель мероприятия</t>
  </si>
  <si>
    <t xml:space="preserve">Срок выполнения </t>
  </si>
  <si>
    <t>Ответственный (Ф.И.О., цех)</t>
  </si>
  <si>
    <t>Краткий отчет  (ход выполнения; результативность)</t>
  </si>
  <si>
    <t>Обеспечить выполнение требований ОТ иТБ</t>
  </si>
  <si>
    <t>Выполнение требований системы 5С</t>
  </si>
  <si>
    <t>Хранение емкостей в необозначенном месте</t>
  </si>
  <si>
    <t>Отсутствие визуализации на участке окраски</t>
  </si>
  <si>
    <t>Аварийное состояние тележек, стеллажей</t>
  </si>
  <si>
    <t>Организовать работу по ремонту стеллажей и тележек</t>
  </si>
  <si>
    <t>Грязное оборудование</t>
  </si>
  <si>
    <t>Обеспечить чистоту рабочих мест на участках в соответствии с системой 5С</t>
  </si>
  <si>
    <t>Фамилия И.О.</t>
  </si>
  <si>
    <t>Петров В.В., цех1</t>
  </si>
  <si>
    <t xml:space="preserve">Начальник  цеха/мастер                                          </t>
  </si>
  <si>
    <t>Хранение полуфабрикатов на оборудование</t>
  </si>
  <si>
    <t>Организовать хранение полуфабрикатов на вешалах, просчитать недостающее количиство, подать заявку на изготовление</t>
  </si>
  <si>
    <t>Убрать с территории цеха №2 емкости из-под отработанного масла, которых нет на плане размещения  мест сбора отходов.</t>
  </si>
  <si>
    <t>Иванов И.И., цех 2</t>
  </si>
  <si>
    <t>Сидоров А.А., цех 3</t>
  </si>
  <si>
    <t>Нарушена целостность напольного покрытия технологическоно тоннеля между 3-м и 2-ым рядами оборудования</t>
  </si>
  <si>
    <t>Подготовить служебную записку в на замену металлического напольного покрытия технолонического тоннеля.</t>
  </si>
  <si>
    <t>Провести уборку приямков  и чистку конвейера на 1-ом ряду оборудованя</t>
  </si>
  <si>
    <t xml:space="preserve">ПЛАН КОРРЕКТИРУЮЩИХ И ПРЕДУПРЕЖДАЮЩИХ МЕРОПРИЯТИЙ 
по несоответствиям, выявленным при проверке рабочих мест на соответствие требованиям системы 5С
в цехе/участке__________ по состоянию на ________ </t>
  </si>
  <si>
    <t>Пример заполнения</t>
  </si>
  <si>
    <t>Визуализировать участок окраски №3 (изготовить табличку с названием участка и стенд для размещения информации для рабочих участка)</t>
  </si>
  <si>
    <t>Выполнено</t>
  </si>
  <si>
    <r>
      <t xml:space="preserve">На рабочем месте имеются </t>
    </r>
    <r>
      <rPr>
        <sz val="16"/>
        <rFont val="Calibri"/>
        <family val="2"/>
        <charset val="204"/>
        <scheme val="minor"/>
      </rPr>
      <t xml:space="preserve">стандартные операционные карты (выписки из тех.процесса). Правила выполнения операций понятны и доступны, </t>
    </r>
    <r>
      <rPr>
        <sz val="16"/>
        <color theme="1"/>
        <rFont val="Calibri"/>
        <family val="2"/>
        <charset val="204"/>
        <scheme val="minor"/>
      </rPr>
      <t>все опасные операции идентифицированы.</t>
    </r>
  </si>
  <si>
    <t>Аудит внедрения системы 5С в стр. подр.:</t>
  </si>
  <si>
    <t>Форма отчета по результатам аудита 5С:</t>
  </si>
  <si>
    <t>Объект (участок, цех, территория, офис) аудита:</t>
  </si>
  <si>
    <t>Аудит проведен (Ф.И.О.)</t>
  </si>
  <si>
    <t>Дата аудита:</t>
  </si>
  <si>
    <t>Степень реализации шагов системы 5С</t>
  </si>
  <si>
    <t>Оценка % Радарная диаграмма внедрения шагов системы 5С</t>
  </si>
  <si>
    <t>Работа завершена</t>
  </si>
  <si>
    <t>Сделан большой объем работы</t>
  </si>
  <si>
    <t>Работа проделана частично</t>
  </si>
  <si>
    <t>Работа на начальной стадии</t>
  </si>
  <si>
    <t>Работа не начата</t>
  </si>
  <si>
    <t>Название шага</t>
  </si>
  <si>
    <t>РАЦИОНАЛЬНОЕ РАСПОЛОЖЕНИЕ</t>
  </si>
  <si>
    <t>СОРТИРОВКА</t>
  </si>
  <si>
    <t>ЧИСТКА/УБОРКА</t>
  </si>
  <si>
    <t>СТАНДАРТИЗАЦИЯ</t>
  </si>
  <si>
    <t>СОВЕРШЕНСТВОВАНИЕ</t>
  </si>
  <si>
    <t>№ шага</t>
  </si>
  <si>
    <t>Баллы (%)</t>
  </si>
  <si>
    <t>ИТОГОВЫЕ ДАННЫЕ</t>
  </si>
  <si>
    <t>ШАГ№1</t>
  </si>
  <si>
    <t>ШАГ№2</t>
  </si>
  <si>
    <t>ШАГ№3</t>
  </si>
  <si>
    <t>ШАГ№4</t>
  </si>
  <si>
    <t>ШАГ№5</t>
  </si>
  <si>
    <t>ОБЩИЙ %</t>
  </si>
  <si>
    <t>Дата________________________</t>
  </si>
  <si>
    <t xml:space="preserve">                                   Представитель производства__________________________________И.О.Фамилия</t>
  </si>
  <si>
    <t xml:space="preserve">                                   Проверил__________________________________________________ И.О.Фамилия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</si>
  <si>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</si>
  <si>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</si>
  <si>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</si>
  <si>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</si>
  <si>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</si>
  <si>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</si>
  <si>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</si>
  <si>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</si>
  <si>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</si>
  <si>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</si>
  <si>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</si>
  <si>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</si>
  <si>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</si>
  <si>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План, %</t>
  </si>
  <si>
    <t>Факт, %</t>
  </si>
  <si>
    <t>Сортировка</t>
  </si>
  <si>
    <t>Соблюдение порядка</t>
  </si>
  <si>
    <t>Содержание в чистоте</t>
  </si>
  <si>
    <t>Стандартизация</t>
  </si>
  <si>
    <t>Совершенствование</t>
  </si>
  <si>
    <t>*Заполняется ежемесячно, после проведения аудита по 5С</t>
  </si>
  <si>
    <t>хорошо</t>
  </si>
  <si>
    <t>факт%</t>
  </si>
  <si>
    <t>плохо</t>
  </si>
  <si>
    <t>факт</t>
  </si>
  <si>
    <t>Цель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</si>
</sst>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8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Verdana"/>
      <family val="2"/>
      <charset val="204"/>
    </font>
    <font>
      <b/>
      <sz val="2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Tahoma"/>
      <family val="2"/>
      <charset val="204"/>
    </font>
    <font>
      <sz val="6"/>
      <color theme="1"/>
      <name val="Tahoma"/>
      <family val="2"/>
      <charset val="204"/>
    </font>
    <font>
      <b/>
      <sz val="22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10"/>
      <color theme="0" tint="-0.34998626667073579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8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6">
    <xf numFmtId="0" fontId="0" fillId="0" borderId="0"/>
    <xf numFmtId="0" fontId="2" fillId="0" borderId="0"/>
    <xf numFmtId="9" fontId="26" fillId="0" borderId="0" applyFont="0" applyFill="0" applyBorder="0" applyAlignment="0" applyProtection="0"/>
    <xf numFmtId="0" fontId="32" fillId="0" borderId="0"/>
    <xf numFmtId="0" fontId="26" fillId="0" borderId="0"/>
    <xf numFmtId="9" fontId="32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0" fontId="5" fillId="0" borderId="10" xfId="0" applyFont="1" applyBorder="1" applyAlignment="1">
      <alignment horizontal="right" vertical="center" wrapText="1"/>
    </xf>
    <xf numFmtId="0" fontId="5" fillId="0" borderId="5" xfId="0" applyFont="1" applyBorder="1"/>
    <xf numFmtId="0" fontId="5" fillId="0" borderId="6" xfId="0" applyFont="1" applyBorder="1"/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9" fillId="2" borderId="2" xfId="0" applyFont="1" applyFill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16" fillId="0" borderId="0" xfId="1" applyFont="1" applyAlignment="1">
      <alignment horizontal="center" vertical="center" wrapText="1"/>
    </xf>
    <xf numFmtId="0" fontId="2" fillId="0" borderId="0" xfId="1"/>
    <xf numFmtId="0" fontId="17" fillId="0" borderId="0" xfId="1" applyFont="1"/>
    <xf numFmtId="0" fontId="18" fillId="0" borderId="0" xfId="1" applyFont="1"/>
    <xf numFmtId="0" fontId="19" fillId="0" borderId="0" xfId="1" applyFont="1"/>
    <xf numFmtId="0" fontId="23" fillId="3" borderId="1" xfId="1" applyFont="1" applyFill="1" applyBorder="1" applyAlignment="1">
      <alignment horizontal="center" vertical="center" wrapText="1"/>
    </xf>
    <xf numFmtId="0" fontId="23" fillId="3" borderId="2" xfId="1" applyFont="1" applyFill="1" applyBorder="1" applyAlignment="1">
      <alignment horizontal="center" vertical="center" wrapText="1"/>
    </xf>
    <xf numFmtId="0" fontId="23" fillId="3" borderId="1" xfId="1" applyFont="1" applyFill="1" applyBorder="1" applyAlignment="1">
      <alignment horizontal="left" vertical="center" wrapText="1"/>
    </xf>
    <xf numFmtId="0" fontId="24" fillId="0" borderId="1" xfId="1" applyFont="1" applyBorder="1" applyAlignment="1">
      <alignment horizontal="center" vertical="center"/>
    </xf>
    <xf numFmtId="0" fontId="24" fillId="0" borderId="1" xfId="1" applyFont="1" applyBorder="1" applyAlignment="1">
      <alignment vertical="top" wrapText="1"/>
    </xf>
    <xf numFmtId="0" fontId="24" fillId="0" borderId="1" xfId="1" applyFont="1" applyBorder="1" applyAlignment="1">
      <alignment vertical="center" wrapText="1"/>
    </xf>
    <xf numFmtId="14" fontId="24" fillId="0" borderId="1" xfId="1" applyNumberFormat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25" fillId="0" borderId="0" xfId="1" applyFont="1" applyAlignment="1">
      <alignment horizontal="center" vertical="center"/>
    </xf>
    <xf numFmtId="0" fontId="1" fillId="0" borderId="0" xfId="1" applyFont="1"/>
    <xf numFmtId="0" fontId="28" fillId="0" borderId="0" xfId="0" applyFont="1"/>
    <xf numFmtId="0" fontId="30" fillId="0" borderId="0" xfId="0" applyFont="1"/>
    <xf numFmtId="0" fontId="30" fillId="0" borderId="14" xfId="0" applyFont="1" applyBorder="1"/>
    <xf numFmtId="0" fontId="12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0" fillId="0" borderId="14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0" fillId="0" borderId="0" xfId="0" applyFont="1" applyAlignment="1">
      <alignment horizontal="left"/>
    </xf>
    <xf numFmtId="9" fontId="28" fillId="0" borderId="2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9" fontId="28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9" fontId="31" fillId="0" borderId="1" xfId="2" applyFont="1" applyBorder="1" applyAlignment="1">
      <alignment horizontal="center" vertical="center"/>
    </xf>
    <xf numFmtId="9" fontId="31" fillId="0" borderId="1" xfId="2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3" fillId="0" borderId="0" xfId="1" applyFont="1"/>
    <xf numFmtId="0" fontId="5" fillId="0" borderId="0" xfId="1" applyFont="1"/>
    <xf numFmtId="9" fontId="5" fillId="0" borderId="0" xfId="2" applyFont="1" applyAlignment="1">
      <alignment horizontal="center" vertical="center"/>
    </xf>
    <xf numFmtId="9" fontId="5" fillId="0" borderId="0" xfId="2" applyFont="1"/>
    <xf numFmtId="0" fontId="33" fillId="0" borderId="0" xfId="3" applyFont="1" applyAlignment="1">
      <alignment vertical="center"/>
    </xf>
    <xf numFmtId="0" fontId="33" fillId="0" borderId="0" xfId="3" applyFont="1"/>
    <xf numFmtId="0" fontId="31" fillId="0" borderId="0" xfId="3" applyFont="1" applyAlignment="1">
      <alignment vertical="center"/>
    </xf>
    <xf numFmtId="0" fontId="33" fillId="0" borderId="14" xfId="3" applyFont="1" applyBorder="1"/>
    <xf numFmtId="0" fontId="31" fillId="0" borderId="0" xfId="4" applyFont="1" applyAlignment="1">
      <alignment vertical="center"/>
    </xf>
    <xf numFmtId="0" fontId="34" fillId="0" borderId="0" xfId="3" applyFont="1"/>
    <xf numFmtId="0" fontId="33" fillId="0" borderId="0" xfId="3" applyFont="1" applyAlignment="1">
      <alignment horizontal="right" vertical="center"/>
    </xf>
    <xf numFmtId="0" fontId="33" fillId="0" borderId="0" xfId="3" applyFont="1" applyAlignment="1">
      <alignment horizontal="left"/>
    </xf>
    <xf numFmtId="0" fontId="35" fillId="0" borderId="0" xfId="3" applyFont="1" applyAlignment="1">
      <alignment horizontal="center" vertical="center"/>
    </xf>
    <xf numFmtId="0" fontId="33" fillId="0" borderId="0" xfId="4" applyFont="1" applyAlignment="1">
      <alignment vertical="center"/>
    </xf>
    <xf numFmtId="0" fontId="36" fillId="4" borderId="15" xfId="3" applyFont="1" applyFill="1" applyBorder="1" applyAlignment="1">
      <alignment horizontal="center" vertical="center" wrapText="1"/>
    </xf>
    <xf numFmtId="0" fontId="37" fillId="4" borderId="15" xfId="3" applyFont="1" applyFill="1" applyBorder="1" applyAlignment="1">
      <alignment horizontal="center" vertical="center"/>
    </xf>
    <xf numFmtId="0" fontId="36" fillId="0" borderId="15" xfId="3" applyFont="1" applyBorder="1" applyAlignment="1">
      <alignment horizontal="left" vertical="center"/>
    </xf>
    <xf numFmtId="9" fontId="33" fillId="0" borderId="15" xfId="5" applyFont="1" applyBorder="1" applyAlignment="1">
      <alignment horizontal="center" vertical="center"/>
    </xf>
    <xf numFmtId="0" fontId="38" fillId="0" borderId="15" xfId="3" applyFont="1" applyBorder="1" applyAlignment="1">
      <alignment horizontal="right" vertical="center"/>
    </xf>
    <xf numFmtId="9" fontId="39" fillId="0" borderId="15" xfId="5" applyFont="1" applyBorder="1" applyAlignment="1">
      <alignment horizontal="center" vertical="center"/>
    </xf>
    <xf numFmtId="0" fontId="36" fillId="0" borderId="0" xfId="3" applyFont="1" applyAlignment="1">
      <alignment vertical="center"/>
    </xf>
    <xf numFmtId="0" fontId="30" fillId="0" borderId="16" xfId="3" applyFont="1" applyBorder="1" applyAlignment="1">
      <alignment horizontal="center" vertical="center"/>
    </xf>
    <xf numFmtId="9" fontId="33" fillId="0" borderId="16" xfId="5" applyFont="1" applyBorder="1" applyAlignment="1">
      <alignment horizontal="center" vertical="center"/>
    </xf>
    <xf numFmtId="9" fontId="33" fillId="0" borderId="0" xfId="5" applyFont="1" applyAlignment="1">
      <alignment horizontal="center" vertical="center"/>
    </xf>
    <xf numFmtId="0" fontId="30" fillId="0" borderId="16" xfId="3" applyFont="1" applyBorder="1" applyAlignment="1">
      <alignment horizontal="center" vertical="center" wrapText="1"/>
    </xf>
    <xf numFmtId="0" fontId="40" fillId="0" borderId="0" xfId="3" applyFont="1"/>
    <xf numFmtId="0" fontId="33" fillId="0" borderId="0" xfId="3" applyFont="1" applyAlignment="1">
      <alignment horizontal="center" vertical="center"/>
    </xf>
    <xf numFmtId="9" fontId="33" fillId="0" borderId="0" xfId="3" applyNumberFormat="1" applyFont="1" applyAlignment="1">
      <alignment horizontal="center" vertical="center"/>
    </xf>
    <xf numFmtId="9" fontId="33" fillId="0" borderId="0" xfId="3" applyNumberFormat="1" applyFont="1"/>
    <xf numFmtId="164" fontId="41" fillId="0" borderId="0" xfId="3" applyNumberFormat="1" applyFont="1" applyAlignment="1">
      <alignment vertical="center"/>
    </xf>
    <xf numFmtId="0" fontId="36" fillId="0" borderId="0" xfId="3" applyFont="1" applyAlignment="1">
      <alignment horizontal="center" vertical="center"/>
    </xf>
    <xf numFmtId="0" fontId="0" fillId="0" borderId="1" xfId="0" applyBorder="1"/>
    <xf numFmtId="9" fontId="0" fillId="0" borderId="1" xfId="2" applyFont="1" applyBorder="1"/>
  </cellXfs>
  <cellStyles count="6">
    <cellStyle name="Обычный" xfId="0" builtinId="0"/>
    <cellStyle name="Обычный 2" xfId="1" xr:uid="{FE931488-4A83-467B-8A68-3074B08A28CD}"/>
    <cellStyle name="Обычный 2 2" xfId="4" xr:uid="{3C1EE98C-C05B-4B2F-AEB1-926889CC0792}"/>
    <cellStyle name="Обычный 3" xfId="3" xr:uid="{00228F81-7B63-4620-A8E5-F545402BA0AB}"/>
    <cellStyle name="Процентный" xfId="2" builtinId="5"/>
    <cellStyle name="Процентный 2" xfId="5" xr:uid="{F47E119D-A181-4AC0-A6D2-3FF04552D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ru-RU"/>
              <a:t>Динамика по 5С</a:t>
            </a:r>
          </a:p>
        </c:rich>
      </c:tx>
      <c:layout>
        <c:manualLayout>
          <c:xMode val="edge"/>
          <c:yMode val="edge"/>
          <c:x val="0.42335829422344073"/>
          <c:y val="3.93574247405464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ru-RU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'Сводные результаты по подразд'!$P$36</c:f>
              <c:strCache>
                <c:ptCount val="1"/>
                <c:pt idx="0">
                  <c:v>План, %</c:v>
                </c:pt>
              </c:strCache>
            </c:strRef>
          </c:tx>
          <c:spPr>
            <a:gradFill flip="none" rotWithShape="1">
              <a:gsLst>
                <a:gs pos="0">
                  <a:schemeClr val="accent4">
                    <a:lumMod val="5000"/>
                    <a:lumOff val="95000"/>
                  </a:schemeClr>
                </a:gs>
                <a:gs pos="51000">
                  <a:schemeClr val="accent4">
                    <a:lumMod val="45000"/>
                    <a:lumOff val="55000"/>
                  </a:schemeClr>
                </a:gs>
                <a:gs pos="83000">
                  <a:schemeClr val="accent4">
                    <a:lumMod val="45000"/>
                    <a:lumOff val="55000"/>
                  </a:schemeClr>
                </a:gs>
                <a:gs pos="100000">
                  <a:schemeClr val="accent4">
                    <a:lumMod val="30000"/>
                    <a:lumOff val="70000"/>
                  </a:schemeClr>
                </a:gs>
              </a:gsLst>
              <a:lin ang="5400000" scaled="1"/>
              <a:tileRect/>
            </a:gradFill>
            <a:ln w="25400" cap="rnd" cmpd="dbl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cat>
            <c:strRef>
              <c:f>'Сводные результаты по подразд'!$Q$35:$AB$35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'Сводные результаты по подразд'!$Q$36:$AB$36</c:f>
              <c:numCache>
                <c:formatCode>0%</c:formatCode>
                <c:ptCount val="12"/>
                <c:pt idx="0">
                  <c:v>0.3</c:v>
                </c:pt>
                <c:pt idx="1">
                  <c:v>0.35</c:v>
                </c:pt>
                <c:pt idx="2">
                  <c:v>0.4</c:v>
                </c:pt>
                <c:pt idx="3">
                  <c:v>0.45</c:v>
                </c:pt>
                <c:pt idx="4">
                  <c:v>0.5</c:v>
                </c:pt>
                <c:pt idx="5">
                  <c:v>0.55000000000000004</c:v>
                </c:pt>
                <c:pt idx="6">
                  <c:v>0.6</c:v>
                </c:pt>
                <c:pt idx="7">
                  <c:v>0.6</c:v>
                </c:pt>
                <c:pt idx="8">
                  <c:v>0.6</c:v>
                </c:pt>
                <c:pt idx="9">
                  <c:v>0.6</c:v>
                </c:pt>
                <c:pt idx="10">
                  <c:v>0.6</c:v>
                </c:pt>
                <c:pt idx="11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46-402E-A400-576EDB91E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9414511"/>
        <c:axId val="529417839"/>
      </c:areaChart>
      <c:barChart>
        <c:barDir val="col"/>
        <c:grouping val="clustered"/>
        <c:varyColors val="0"/>
        <c:ser>
          <c:idx val="1"/>
          <c:order val="1"/>
          <c:tx>
            <c:strRef>
              <c:f>'Сводные результаты по подразд'!$P$37</c:f>
              <c:strCache>
                <c:ptCount val="1"/>
                <c:pt idx="0">
                  <c:v>факт%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'Сводные результаты по подразд'!$Q$35:$AB$35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'Сводные результаты по подразд'!$Q$37:$AB$37</c:f>
              <c:numCache>
                <c:formatCode>0%</c:formatCode>
                <c:ptCount val="12"/>
                <c:pt idx="0">
                  <c:v>0.6</c:v>
                </c:pt>
                <c:pt idx="1">
                  <c:v>0.45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46-402E-A400-576EDB91E595}"/>
            </c:ext>
          </c:extLst>
        </c:ser>
        <c:ser>
          <c:idx val="2"/>
          <c:order val="2"/>
          <c:tx>
            <c:strRef>
              <c:f>'Сводные результаты по подразд'!$P$38</c:f>
              <c:strCache>
                <c:ptCount val="1"/>
                <c:pt idx="0">
                  <c:v>факт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'Сводные результаты по подразд'!$Q$35:$AB$35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f>'Сводные результаты по подразд'!$Q$38:$AB$38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0.37999999999999995</c:v>
                </c:pt>
                <c:pt idx="3">
                  <c:v>0.3</c:v>
                </c:pt>
                <c:pt idx="4">
                  <c:v>0.44666666666666666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46-402E-A400-576EDB91E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9414511"/>
        <c:axId val="529417839"/>
      </c:barChart>
      <c:catAx>
        <c:axId val="529414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ru-RU"/>
          </a:p>
        </c:txPr>
        <c:crossAx val="529417839"/>
        <c:crosses val="autoZero"/>
        <c:auto val="1"/>
        <c:lblAlgn val="ctr"/>
        <c:lblOffset val="100"/>
        <c:noMultiLvlLbl val="0"/>
      </c:catAx>
      <c:valAx>
        <c:axId val="529417839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ru-RU"/>
          </a:p>
        </c:txPr>
        <c:crossAx val="529414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ru-RU"/>
              <a:t>Результаты последнего аудита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18762471639036493"/>
          <c:y val="0.1826843654077126"/>
          <c:w val="0.64085621564352302"/>
          <c:h val="0.68458586297068846"/>
        </c:manualLayout>
      </c:layout>
      <c:radarChart>
        <c:radarStyle val="marker"/>
        <c:varyColors val="0"/>
        <c:ser>
          <c:idx val="0"/>
          <c:order val="0"/>
          <c:tx>
            <c:strRef>
              <c:f>'Сводные результаты по подразд'!$Q$39</c:f>
              <c:strCache>
                <c:ptCount val="1"/>
                <c:pt idx="0">
                  <c:v>Цель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bg1">
                  <a:lumMod val="75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'Сводные результаты по подразд'!$O$40:$O$44</c:f>
              <c:strCache>
                <c:ptCount val="5"/>
                <c:pt idx="0">
                  <c:v>Сортировка</c:v>
                </c:pt>
                <c:pt idx="1">
                  <c:v>Соблюдение порядка</c:v>
                </c:pt>
                <c:pt idx="2">
                  <c:v>Содержание в чистоте</c:v>
                </c:pt>
                <c:pt idx="3">
                  <c:v>Стандартизация</c:v>
                </c:pt>
                <c:pt idx="4">
                  <c:v>Совершенствование</c:v>
                </c:pt>
              </c:strCache>
            </c:strRef>
          </c:cat>
          <c:val>
            <c:numRef>
              <c:f>'Сводные результаты по подразд'!$Q$40:$Q$44</c:f>
              <c:numCache>
                <c:formatCode>0%</c:formatCode>
                <c:ptCount val="5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21-4806-BF1C-1C1E4B36C912}"/>
            </c:ext>
          </c:extLst>
        </c:ser>
        <c:ser>
          <c:idx val="1"/>
          <c:order val="1"/>
          <c:tx>
            <c:strRef>
              <c:f>'Сводные результаты по подразд'!$P$39</c:f>
              <c:strCache>
                <c:ptCount val="1"/>
                <c:pt idx="0">
                  <c:v>Май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x"/>
            <c:size val="4"/>
            <c:spPr>
              <a:solidFill>
                <a:schemeClr val="bg1">
                  <a:lumMod val="75000"/>
                </a:schemeClr>
              </a:solidFill>
              <a:ln w="9525">
                <a:solidFill>
                  <a:srgbClr val="C00000"/>
                </a:solidFill>
              </a:ln>
              <a:effectLst/>
            </c:spPr>
          </c:marker>
          <c:val>
            <c:numRef>
              <c:f>'Сводные результаты по подразд'!$P$40:$P$44</c:f>
              <c:numCache>
                <c:formatCode>0%</c:formatCode>
                <c:ptCount val="5"/>
                <c:pt idx="0">
                  <c:v>0.6</c:v>
                </c:pt>
                <c:pt idx="1">
                  <c:v>0.4</c:v>
                </c:pt>
                <c:pt idx="2">
                  <c:v>0.53333333333333333</c:v>
                </c:pt>
                <c:pt idx="3">
                  <c:v>0.5</c:v>
                </c:pt>
                <c:pt idx="4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21-4806-BF1C-1C1E4B36C9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0198383"/>
        <c:axId val="690191311"/>
      </c:radarChart>
      <c:catAx>
        <c:axId val="690198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ru-RU"/>
          </a:p>
        </c:txPr>
        <c:crossAx val="690191311"/>
        <c:crosses val="autoZero"/>
        <c:auto val="1"/>
        <c:lblAlgn val="ctr"/>
        <c:lblOffset val="100"/>
        <c:noMultiLvlLbl val="0"/>
      </c:catAx>
      <c:valAx>
        <c:axId val="69019131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ru-RU"/>
          </a:p>
        </c:txPr>
        <c:crossAx val="690198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1"/>
          <c:order val="1"/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/>
              </a:solidFill>
              <a:ln w="9525">
                <a:solidFill>
                  <a:schemeClr val="tx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'Форма отчета_сводная'!$F$19:$T$19</c15:sqref>
                  </c15:fullRef>
                </c:ext>
              </c:extLst>
              <c:f>('Форма отчета_сводная'!$F$19,'Форма отчета_сводная'!$I$19,'Форма отчета_сводная'!$L$19,'Форма отчета_сводная'!$O$19,'Форма отчета_сводная'!$R$19)</c:f>
              <c:strCache>
                <c:ptCount val="5"/>
                <c:pt idx="0">
                  <c:v>СОРТИРОВКА</c:v>
                </c:pt>
                <c:pt idx="1">
                  <c:v>РАЦИОНАЛЬНОЕ РАСПОЛОЖЕНИЕ</c:v>
                </c:pt>
                <c:pt idx="2">
                  <c:v>ЧИСТКА/УБОРКА</c:v>
                </c:pt>
                <c:pt idx="3">
                  <c:v>СТАНДАРТИЗАЦИЯ</c:v>
                </c:pt>
                <c:pt idx="4">
                  <c:v>СОВЕРШЕНСТВОВАНИЕ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'Форма отчета_сводная'!$F$23:$T$23</c15:sqref>
                  </c15:fullRef>
                </c:ext>
              </c:extLst>
              <c:f>('Форма отчета_сводная'!$F$23,'Форма отчета_сводная'!$I$23,'Форма отчета_сводная'!$L$23,'Форма отчета_сводная'!$O$23,'Форма отчета_сводная'!$R$23)</c:f>
              <c:numCache>
                <c:formatCode>0%</c:formatCode>
                <c:ptCount val="5"/>
                <c:pt idx="0">
                  <c:v>0.6</c:v>
                </c:pt>
                <c:pt idx="1">
                  <c:v>0.53333333333333333</c:v>
                </c:pt>
                <c:pt idx="2">
                  <c:v>0.53333333333333333</c:v>
                </c:pt>
                <c:pt idx="3">
                  <c:v>0.66666666666666663</c:v>
                </c:pt>
                <c:pt idx="4">
                  <c:v>0.26666666666666666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10-401F-A855-22ACE9528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2420720"/>
        <c:axId val="1984943152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ullRef>
                          <c15:sqref>'Форма отчета_сводная'!$F$19:$T$19</c15:sqref>
                        </c15:fullRef>
                        <c15:formulaRef>
                          <c15:sqref>('Форма отчета_сводная'!$F$19,'Форма отчета_сводная'!$I$19,'Форма отчета_сводная'!$L$19,'Форма отчета_сводная'!$O$19,'Форма отчета_сводная'!$R$19)</c15:sqref>
                        </c15:formulaRef>
                      </c:ext>
                    </c:extLst>
                    <c:strCache>
                      <c:ptCount val="5"/>
                      <c:pt idx="0">
                        <c:v>СОРТИРОВКА</c:v>
                      </c:pt>
                      <c:pt idx="1">
                        <c:v>РАЦИОНАЛЬНОЕ РАСПОЛОЖЕНИЕ</c:v>
                      </c:pt>
                      <c:pt idx="2">
                        <c:v>ЧИСТКА/УБОРКА</c:v>
                      </c:pt>
                      <c:pt idx="3">
                        <c:v>СТАНДАРТИЗАЦИЯ</c:v>
                      </c:pt>
                      <c:pt idx="4">
                        <c:v>СОВЕРШЕНСТВОВАНИЕ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'Форма отчета_сводная'!$F$20:$T$20</c15:sqref>
                        </c15:fullRef>
                        <c15:formulaRef>
                          <c15:sqref>('Форма отчета_сводная'!$F$20,'Форма отчета_сводная'!$I$20,'Форма отчета_сводная'!$L$20,'Форма отчета_сводная'!$O$20,'Форма отчета_сводная'!$R$20)</c15:sqref>
                        </c15:formulaRef>
                      </c:ext>
                    </c:extLst>
                    <c:numCache>
                      <c:formatCode>General</c:formatCode>
                      <c:ptCount val="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910-401F-A855-22ACE9528784}"/>
                  </c:ext>
                </c:extLst>
              </c15:ser>
            </c15:filteredRadarSeries>
            <c15:filteredRadarSeries>
              <c15:ser>
                <c:idx val="2"/>
                <c:order val="2"/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'Форма отчета_сводная'!$F$19:$T$19</c15:sqref>
                        </c15:fullRef>
                        <c15:formulaRef>
                          <c15:sqref>('Форма отчета_сводная'!$F$19,'Форма отчета_сводная'!$I$19,'Форма отчета_сводная'!$L$19,'Форма отчета_сводная'!$O$19,'Форма отчета_сводная'!$R$19)</c15:sqref>
                        </c15:formulaRef>
                      </c:ext>
                    </c:extLst>
                    <c:strCache>
                      <c:ptCount val="5"/>
                      <c:pt idx="0">
                        <c:v>СОРТИРОВКА</c:v>
                      </c:pt>
                      <c:pt idx="1">
                        <c:v>РАЦИОНАЛЬНОЕ РАСПОЛОЖЕНИЕ</c:v>
                      </c:pt>
                      <c:pt idx="2">
                        <c:v>ЧИСТКА/УБОРКА</c:v>
                      </c:pt>
                      <c:pt idx="3">
                        <c:v>СТАНДАРТИЗАЦИЯ</c:v>
                      </c:pt>
                      <c:pt idx="4">
                        <c:v>СОВЕРШЕНСТВОВАНИЕ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'Форма отчета_сводная'!$F$24:$T$24</c15:sqref>
                        </c15:fullRef>
                        <c15:formulaRef>
                          <c15:sqref>('Форма отчета_сводная'!$F$24,'Форма отчета_сводная'!$I$24,'Форма отчета_сводная'!$L$24,'Форма отчета_сводная'!$O$24,'Форма отчета_сводная'!$R$24)</c15:sqref>
                        </c15:formulaRef>
                      </c:ext>
                    </c:extLst>
                    <c:numCache>
                      <c:formatCode>0%</c:formatCode>
                      <c:ptCount val="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910-401F-A855-22ACE9528784}"/>
                  </c:ext>
                </c:extLst>
              </c15:ser>
            </c15:filteredRadarSeries>
          </c:ext>
        </c:extLst>
      </c:radarChart>
      <c:catAx>
        <c:axId val="1822420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84943152"/>
        <c:crosses val="autoZero"/>
        <c:auto val="1"/>
        <c:lblAlgn val="ctr"/>
        <c:lblOffset val="100"/>
        <c:noMultiLvlLbl val="0"/>
      </c:catAx>
      <c:valAx>
        <c:axId val="19849431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22420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'Данные для диаграмм'!$C$1</c:f>
          <c:strCache>
            <c:ptCount val="1"/>
            <c:pt idx="0">
              <c:v>1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38100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'Данные для диаграмм'!$A$2:$A$6</c:f>
              <c:strCache>
                <c:ptCount val="5"/>
                <c:pt idx="0">
                  <c:v>1С</c:v>
                </c:pt>
                <c:pt idx="1">
                  <c:v>2С</c:v>
                </c:pt>
                <c:pt idx="2">
                  <c:v>3С</c:v>
                </c:pt>
                <c:pt idx="3">
                  <c:v>4С</c:v>
                </c:pt>
                <c:pt idx="4">
                  <c:v>5С</c:v>
                </c:pt>
              </c:strCache>
            </c:strRef>
          </c:cat>
          <c:val>
            <c:numRef>
              <c:f>'Данные для диаграмм'!$C$2:$C$6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E23-AEA6-0A8607F21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8231775"/>
        <c:axId val="693908895"/>
      </c:radarChart>
      <c:catAx>
        <c:axId val="708231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93908895"/>
        <c:crosses val="autoZero"/>
        <c:auto val="1"/>
        <c:lblAlgn val="ctr"/>
        <c:lblOffset val="100"/>
        <c:noMultiLvlLbl val="0"/>
      </c:catAx>
      <c:valAx>
        <c:axId val="693908895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08231775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'Данные для диаграмм'!$D$1</c:f>
          <c:strCache>
            <c:ptCount val="1"/>
            <c:pt idx="0">
              <c:v>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38100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'Данные для диаграмм'!$A$2:$A$6</c:f>
              <c:strCache>
                <c:ptCount val="5"/>
                <c:pt idx="0">
                  <c:v>1С</c:v>
                </c:pt>
                <c:pt idx="1">
                  <c:v>2С</c:v>
                </c:pt>
                <c:pt idx="2">
                  <c:v>3С</c:v>
                </c:pt>
                <c:pt idx="3">
                  <c:v>4С</c:v>
                </c:pt>
                <c:pt idx="4">
                  <c:v>5С</c:v>
                </c:pt>
              </c:strCache>
            </c:strRef>
          </c:cat>
          <c:val>
            <c:numRef>
              <c:f>'Данные для диаграмм'!$D$2:$D$6</c:f>
              <c:numCache>
                <c:formatCode>General</c:formatCode>
                <c:ptCount val="5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70-404D-9040-BE9969D8E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8231775"/>
        <c:axId val="693908895"/>
      </c:radarChart>
      <c:catAx>
        <c:axId val="708231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93908895"/>
        <c:crosses val="autoZero"/>
        <c:auto val="1"/>
        <c:lblAlgn val="ctr"/>
        <c:lblOffset val="100"/>
        <c:noMultiLvlLbl val="0"/>
      </c:catAx>
      <c:valAx>
        <c:axId val="693908895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08231775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38100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'Данные для диаграмм'!$A$2:$A$6</c:f>
              <c:strCache>
                <c:ptCount val="5"/>
                <c:pt idx="0">
                  <c:v>1С</c:v>
                </c:pt>
                <c:pt idx="1">
                  <c:v>2С</c:v>
                </c:pt>
                <c:pt idx="2">
                  <c:v>3С</c:v>
                </c:pt>
                <c:pt idx="3">
                  <c:v>4С</c:v>
                </c:pt>
                <c:pt idx="4">
                  <c:v>5С</c:v>
                </c:pt>
              </c:strCache>
            </c:strRef>
          </c:cat>
          <c:val>
            <c:numRef>
              <c:f>'Данные для диаграмм'!$E$2:$E$6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70-404D-9040-BE9969D8E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8231775"/>
        <c:axId val="693908895"/>
      </c:radarChart>
      <c:catAx>
        <c:axId val="708231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93908895"/>
        <c:crosses val="autoZero"/>
        <c:auto val="1"/>
        <c:lblAlgn val="ctr"/>
        <c:lblOffset val="100"/>
        <c:noMultiLvlLbl val="0"/>
      </c:catAx>
      <c:valAx>
        <c:axId val="693908895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08231775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'Данные для диаграмм'!$A$2:$A$6</c:f>
              <c:strCache>
                <c:ptCount val="5"/>
                <c:pt idx="0">
                  <c:v>1С</c:v>
                </c:pt>
                <c:pt idx="1">
                  <c:v>2С</c:v>
                </c:pt>
                <c:pt idx="2">
                  <c:v>3С</c:v>
                </c:pt>
                <c:pt idx="3">
                  <c:v>4С</c:v>
                </c:pt>
                <c:pt idx="4">
                  <c:v>5С</c:v>
                </c:pt>
              </c:strCache>
            </c:strRef>
          </c:cat>
          <c:val>
            <c:numRef>
              <c:f>'Данные для диаграмм'!$F$2:$F$6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5670-404D-9040-BE9969D8E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8231775"/>
        <c:axId val="693908895"/>
      </c:radarChart>
      <c:catAx>
        <c:axId val="708231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93908895"/>
        <c:crosses val="autoZero"/>
        <c:auto val="1"/>
        <c:lblAlgn val="ctr"/>
        <c:lblOffset val="100"/>
        <c:noMultiLvlLbl val="0"/>
      </c:catAx>
      <c:valAx>
        <c:axId val="693908895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08231775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9071609</xdr:colOff>
      <xdr:row>0</xdr:row>
      <xdr:rowOff>0</xdr:rowOff>
    </xdr:from>
    <xdr:to>
      <xdr:col>5</xdr:col>
      <xdr:colOff>114934</xdr:colOff>
      <xdr:row>0</xdr:row>
      <xdr:rowOff>672901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84176F2-297C-44F8-A0F6-5F14355EE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90709" y="0"/>
          <a:ext cx="2143125" cy="678616"/>
        </a:xfrm>
        <a:prstGeom prst="rect">
          <a:avLst/>
        </a:prstGeom>
      </xdr:spPr>
    </xdr:pic>
    <xdr:clientData/>
  </xdr:twoCellAnchor>
  <xdr:twoCellAnchor>
    <xdr:from>
      <xdr:col>6</xdr:col>
      <xdr:colOff>406400</xdr:colOff>
      <xdr:row>0</xdr:row>
      <xdr:rowOff>330200</xdr:rowOff>
    </xdr:from>
    <xdr:to>
      <xdr:col>11</xdr:col>
      <xdr:colOff>12700</xdr:colOff>
      <xdr:row>3</xdr:row>
      <xdr:rowOff>228600</xdr:rowOff>
    </xdr:to>
    <xdr:sp macro="" textlink="">
      <xdr:nvSpPr>
        <xdr:cNvPr id="3" name="Облачко с текстом: прямоугольное 2">
          <a:extLst>
            <a:ext uri="{FF2B5EF4-FFF2-40B4-BE49-F238E27FC236}">
              <a16:creationId xmlns:a16="http://schemas.microsoft.com/office/drawing/2014/main" id="{3C2E57F4-11F4-42FF-A593-BF3D2CDD67DC}"/>
            </a:ext>
          </a:extLst>
        </xdr:cNvPr>
        <xdr:cNvSpPr/>
      </xdr:nvSpPr>
      <xdr:spPr>
        <a:xfrm>
          <a:off x="12865100" y="330200"/>
          <a:ext cx="2654300" cy="1054100"/>
        </a:xfrm>
        <a:prstGeom prst="wedgeRectCallout">
          <a:avLst>
            <a:gd name="adj1" fmla="val -85426"/>
            <a:gd name="adj2" fmla="val 138404"/>
          </a:avLst>
        </a:prstGeom>
        <a:solidFill>
          <a:schemeClr val="bg1"/>
        </a:solidFill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При</a:t>
          </a:r>
          <a:r>
            <a:rPr lang="ru-RU" sz="1400" baseline="0">
              <a:solidFill>
                <a:sysClr val="windowText" lastClr="000000"/>
              </a:solidFill>
            </a:rPr>
            <a:t> необходимости добавления количества участков, выполнить действие "Протянуть ячейку вправо"</a:t>
          </a:r>
          <a:endParaRPr lang="ru-RU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17417</xdr:colOff>
      <xdr:row>18</xdr:row>
      <xdr:rowOff>132261</xdr:rowOff>
    </xdr:from>
    <xdr:to>
      <xdr:col>10</xdr:col>
      <xdr:colOff>320584</xdr:colOff>
      <xdr:row>32</xdr:row>
      <xdr:rowOff>612322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1AC7A540-706E-45E7-B06F-38EB5ADD8B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381000</xdr:colOff>
      <xdr:row>21</xdr:row>
      <xdr:rowOff>0</xdr:rowOff>
    </xdr:from>
    <xdr:to>
      <xdr:col>13</xdr:col>
      <xdr:colOff>1374320</xdr:colOff>
      <xdr:row>31</xdr:row>
      <xdr:rowOff>435428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AB2AED63-9BB2-467E-A514-C0FB6A0389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0.50626</cdr:x>
      <cdr:y>0.9609</cdr:y>
    </cdr:from>
    <cdr:to>
      <cdr:x>0.51159</cdr:x>
      <cdr:y>0.97082</cdr:y>
    </cdr:to>
    <cdr:sp macro="" textlink="">
      <cdr:nvSpPr>
        <cdr:cNvPr id="2" name="Прямоугольник 1">
          <a:extLst xmlns:a="http://schemas.openxmlformats.org/drawingml/2006/main">
            <a:ext uri="{FF2B5EF4-FFF2-40B4-BE49-F238E27FC236}">
              <a16:creationId xmlns:a16="http://schemas.microsoft.com/office/drawing/2014/main" id="{8738A8F1-252B-4E90-932F-B6CBF25BFA16}"/>
            </a:ext>
          </a:extLst>
        </cdr:cNvPr>
        <cdr:cNvSpPr/>
      </cdr:nvSpPr>
      <cdr:spPr>
        <a:xfrm xmlns:a="http://schemas.openxmlformats.org/drawingml/2006/main">
          <a:off x="4344101" y="5081029"/>
          <a:ext cx="45719" cy="52457"/>
        </a:xfrm>
        <a:prstGeom xmlns:a="http://schemas.openxmlformats.org/drawingml/2006/main" prst="rect">
          <a:avLst/>
        </a:prstGeom>
        <a:solidFill xmlns:a="http://schemas.openxmlformats.org/drawingml/2006/main">
          <a:srgbClr val="FF0000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190499</xdr:colOff>
      <xdr:row>7</xdr:row>
      <xdr:rowOff>136071</xdr:rowOff>
    </xdr:from>
    <xdr:to>
      <xdr:col>20</xdr:col>
      <xdr:colOff>122464</xdr:colOff>
      <xdr:row>17</xdr:row>
      <xdr:rowOff>52387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8F0025AE-6D6C-446F-9D2A-73F2ED4E13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171450</xdr:rowOff>
    </xdr:from>
    <xdr:to>
      <xdr:col>7</xdr:col>
      <xdr:colOff>170568</xdr:colOff>
      <xdr:row>22</xdr:row>
      <xdr:rowOff>137834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81821AD-B97C-49AB-A2D3-49F210FC37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259813</xdr:colOff>
      <xdr:row>2</xdr:row>
      <xdr:rowOff>9524</xdr:rowOff>
    </xdr:from>
    <xdr:to>
      <xdr:col>14</xdr:col>
      <xdr:colOff>581025</xdr:colOff>
      <xdr:row>22</xdr:row>
      <xdr:rowOff>133349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F7FFC92E-15F0-4F8E-AB87-DD977CB43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112856</xdr:colOff>
      <xdr:row>2</xdr:row>
      <xdr:rowOff>25853</xdr:rowOff>
    </xdr:from>
    <xdr:to>
      <xdr:col>22</xdr:col>
      <xdr:colOff>434068</xdr:colOff>
      <xdr:row>22</xdr:row>
      <xdr:rowOff>144235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C4EFC154-DBBE-4C30-AA4D-32625939C1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529234</xdr:colOff>
      <xdr:row>2</xdr:row>
      <xdr:rowOff>20410</xdr:rowOff>
    </xdr:from>
    <xdr:to>
      <xdr:col>30</xdr:col>
      <xdr:colOff>240846</xdr:colOff>
      <xdr:row>22</xdr:row>
      <xdr:rowOff>138792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BA1CE6BC-92DC-4314-98D2-51EADCC1D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ADatsyuk\Downloads\08495706235203%20(1).xlsx" TargetMode="External"/><Relationship Id="rId1" Type="http://schemas.openxmlformats.org/officeDocument/2006/relationships/externalLinkPath" Target="file:///C:\Users\OADatsyuk\Downloads\08495706235203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Documents%20and%20Settings/gsalakh/Local%20Settings/Temporary%20Internet%20Files/Annexe%20-4-%20Crewing%20St.%20P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04%20Other%20projects/Final%20Report%20Herten%20Target%20Setting/00%20-Target%20Setting/07%20Templates/c%20-%20Final%20Report/Christophe/Costa%20Rica/Analisis/humedad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T\CR423\IS\01%20IS%20Projects\Culinary%20Chilled\Templates\CPP_SKU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I_4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windows/TEMP/factory%20sheet%20final%20-%202002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_lito04\c_lito04\Mis%20documentos\LITOCOSTOS\COSTOS-2002\ISABEL%20-%20COST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windows/TEMP/factory%20sheet%20final%20-%2020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estle%20Continuous%20Excellence%20(NCE)\02_Goal%20Alignment\05_Problem%20Solving\03_&#1064;&#1072;&#1073;&#1083;&#1086;&#1085;&#1099;\Go%20See%20Think%20D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44;&#1050;%20&#1088;&#1072;&#1079;&#1074;&#1080;&#1090;&#1080;&#1103;%20&#1055;&#1057;&#1050;&#1050;%202.0%20-%20&#1073;&#1083;&#1086;&#1082;_4-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ikalinc.ru\Documents$\Users\a.v.iordan.NPO\Desktop\&#1056;&#1077;&#1086;&#1088;&#1075;&#1072;&#1085;&#1080;&#1079;&#1072;&#1094;&#1080;&#1103;%2011%20&#1094;&#1077;&#1093;\60.%20&#1041;&#1102;&#1076;&#1078;&#1077;&#1090;\2017-07-26%20&#1041;&#1102;&#1076;&#1078;&#1077;&#1090;%20%20&#1087;&#1088;&#1086;&#1077;&#1082;&#1090;&#1072;%20%20304&#1087;&#1088;-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Чек-лист 5С"/>
      <sheetName val="Результаты 5С"/>
    </sheetNames>
    <sheetDataSet>
      <sheetData sheetId="0"/>
      <sheetData sheetId="1">
        <row r="35">
          <cell r="Q35" t="str">
            <v>Январь</v>
          </cell>
          <cell r="R35" t="str">
            <v>Февраль</v>
          </cell>
          <cell r="S35" t="str">
            <v>Март</v>
          </cell>
          <cell r="T35" t="str">
            <v>Апрель</v>
          </cell>
          <cell r="U35" t="str">
            <v>Май</v>
          </cell>
          <cell r="V35" t="str">
            <v>Июнь</v>
          </cell>
          <cell r="W35" t="str">
            <v>Июль</v>
          </cell>
          <cell r="X35" t="str">
            <v>Август</v>
          </cell>
          <cell r="Y35" t="str">
            <v>Сентябрь</v>
          </cell>
          <cell r="Z35" t="str">
            <v>Октябрь</v>
          </cell>
          <cell r="AA35" t="str">
            <v>Ноябрь</v>
          </cell>
          <cell r="AB35" t="str">
            <v>Декабрь</v>
          </cell>
        </row>
        <row r="36">
          <cell r="P36" t="str">
            <v>План, %</v>
          </cell>
          <cell r="Q36">
            <v>0.3</v>
          </cell>
          <cell r="R36">
            <v>0.35</v>
          </cell>
          <cell r="S36">
            <v>0.4</v>
          </cell>
          <cell r="T36">
            <v>0.45</v>
          </cell>
          <cell r="U36">
            <v>0.5</v>
          </cell>
          <cell r="V36">
            <v>0.55000000000000004</v>
          </cell>
          <cell r="W36">
            <v>0.6</v>
          </cell>
          <cell r="X36">
            <v>0.6</v>
          </cell>
          <cell r="Y36">
            <v>0.6</v>
          </cell>
          <cell r="Z36">
            <v>0.6</v>
          </cell>
          <cell r="AA36">
            <v>0.6</v>
          </cell>
          <cell r="AB36">
            <v>0.7</v>
          </cell>
        </row>
        <row r="37">
          <cell r="P37" t="str">
            <v>факт%</v>
          </cell>
          <cell r="Q37">
            <v>0.6</v>
          </cell>
          <cell r="R37">
            <v>0.45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 t="str">
            <v/>
          </cell>
          <cell r="AB37" t="str">
            <v/>
          </cell>
        </row>
        <row r="38">
          <cell r="P38" t="str">
            <v>факт</v>
          </cell>
          <cell r="Q38">
            <v>0</v>
          </cell>
          <cell r="R38">
            <v>0</v>
          </cell>
          <cell r="S38">
            <v>0.37999999999999995</v>
          </cell>
          <cell r="T38">
            <v>0.3</v>
          </cell>
          <cell r="U38">
            <v>0.42000000000000004</v>
          </cell>
          <cell r="V38">
            <v>0.48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</row>
        <row r="39">
          <cell r="P39" t="str">
            <v>Май</v>
          </cell>
          <cell r="Q39" t="str">
            <v>Цель</v>
          </cell>
        </row>
        <row r="40">
          <cell r="O40" t="str">
            <v>Сортировка</v>
          </cell>
          <cell r="P40">
            <v>0.3</v>
          </cell>
          <cell r="Q40">
            <v>0.5</v>
          </cell>
        </row>
        <row r="41">
          <cell r="O41" t="str">
            <v>Соблюдение порядка</v>
          </cell>
          <cell r="P41">
            <v>0.4</v>
          </cell>
          <cell r="Q41">
            <v>0.5</v>
          </cell>
        </row>
        <row r="42">
          <cell r="O42" t="str">
            <v>Содержание в чистоте</v>
          </cell>
          <cell r="P42">
            <v>0.3</v>
          </cell>
          <cell r="Q42">
            <v>0.5</v>
          </cell>
        </row>
        <row r="43">
          <cell r="O43" t="str">
            <v>Стандартизация</v>
          </cell>
          <cell r="P43">
            <v>0.8</v>
          </cell>
          <cell r="Q43">
            <v>0.5</v>
          </cell>
        </row>
        <row r="44">
          <cell r="O44" t="str">
            <v>Совершенствование</v>
          </cell>
          <cell r="P44">
            <v>0.3</v>
          </cell>
          <cell r="Q44">
            <v>0.5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00 - Action plan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upuesto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var EBITA -&gt; Template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ment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P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ment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 ротации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showGridLines="0" view="pageBreakPreview" zoomScale="60" zoomScaleNormal="60" workbookViewId="0">
      <selection activeCell="G1" sqref="G1:G1048576"/>
    </sheetView>
  </sheetViews>
  <sheetFormatPr defaultColWidth="8.88671875" defaultRowHeight="12" x14ac:dyDescent="0.25"/>
  <cols>
    <col min="1" max="1" width="6.33203125" style="1" customWidth="1"/>
    <col min="2" max="2" width="143.88671875" style="1" customWidth="1"/>
    <col min="3" max="3" width="8" style="1" customWidth="1"/>
    <col min="4" max="4" width="7.5546875" style="1" customWidth="1"/>
    <col min="5" max="5" width="7" style="1" customWidth="1"/>
    <col min="6" max="6" width="8.88671875" style="1"/>
    <col min="7" max="7" width="8.88671875" style="65"/>
    <col min="8" max="16384" width="8.88671875" style="1"/>
  </cols>
  <sheetData>
    <row r="1" spans="1:7" ht="54" customHeight="1" x14ac:dyDescent="0.25"/>
    <row r="3" spans="1:7" ht="25.2" customHeight="1" x14ac:dyDescent="0.25">
      <c r="A3" s="48" t="s">
        <v>43</v>
      </c>
      <c r="B3" s="48"/>
      <c r="C3" s="48"/>
      <c r="D3" s="48"/>
      <c r="E3" s="48"/>
    </row>
    <row r="4" spans="1:7" ht="25.2" customHeight="1" x14ac:dyDescent="0.35">
      <c r="A4" s="16" t="s">
        <v>104</v>
      </c>
    </row>
    <row r="5" spans="1:7" ht="25.2" customHeight="1" x14ac:dyDescent="0.35">
      <c r="A5" s="16" t="s">
        <v>31</v>
      </c>
    </row>
    <row r="7" spans="1:7" ht="15" customHeight="1" x14ac:dyDescent="0.25">
      <c r="A7" s="46" t="s">
        <v>21</v>
      </c>
      <c r="B7" s="44" t="s">
        <v>20</v>
      </c>
      <c r="C7" s="44" t="s">
        <v>18</v>
      </c>
      <c r="D7" s="44"/>
      <c r="E7" s="44"/>
    </row>
    <row r="8" spans="1:7" ht="24" thickBot="1" x14ac:dyDescent="0.5">
      <c r="A8" s="47"/>
      <c r="B8" s="45"/>
      <c r="C8" s="17">
        <v>1</v>
      </c>
      <c r="D8" s="17">
        <v>2</v>
      </c>
      <c r="E8" s="17">
        <v>3</v>
      </c>
    </row>
    <row r="9" spans="1:7" s="5" customFormat="1" ht="25.2" customHeight="1" x14ac:dyDescent="0.3">
      <c r="A9" s="42" t="s">
        <v>30</v>
      </c>
      <c r="B9" s="43"/>
      <c r="C9" s="3"/>
      <c r="D9" s="3"/>
      <c r="E9" s="4"/>
      <c r="G9" s="66"/>
    </row>
    <row r="10" spans="1:7" s="5" customFormat="1" ht="33" customHeight="1" x14ac:dyDescent="0.3">
      <c r="A10" s="6">
        <v>1</v>
      </c>
      <c r="B10" s="18" t="s">
        <v>27</v>
      </c>
      <c r="C10" s="7">
        <v>1</v>
      </c>
      <c r="D10" s="12">
        <v>1</v>
      </c>
      <c r="E10" s="8">
        <v>1</v>
      </c>
      <c r="G10" s="66"/>
    </row>
    <row r="11" spans="1:7" s="5" customFormat="1" ht="33" customHeight="1" x14ac:dyDescent="0.3">
      <c r="A11" s="6">
        <v>2</v>
      </c>
      <c r="B11" s="18" t="s">
        <v>0</v>
      </c>
      <c r="C11" s="7">
        <v>1</v>
      </c>
      <c r="D11" s="12"/>
      <c r="E11" s="8">
        <v>1</v>
      </c>
      <c r="G11" s="66"/>
    </row>
    <row r="12" spans="1:7" s="5" customFormat="1" ht="45.75" customHeight="1" x14ac:dyDescent="0.3">
      <c r="A12" s="6">
        <v>3</v>
      </c>
      <c r="B12" s="18" t="s">
        <v>2</v>
      </c>
      <c r="C12" s="7">
        <v>1</v>
      </c>
      <c r="D12" s="12">
        <v>1</v>
      </c>
      <c r="E12" s="8"/>
      <c r="G12" s="66"/>
    </row>
    <row r="13" spans="1:7" s="5" customFormat="1" ht="33" customHeight="1" x14ac:dyDescent="0.3">
      <c r="A13" s="6">
        <v>4</v>
      </c>
      <c r="B13" s="18" t="s">
        <v>1</v>
      </c>
      <c r="C13" s="7">
        <v>1</v>
      </c>
      <c r="D13" s="12">
        <v>1</v>
      </c>
      <c r="E13" s="8"/>
      <c r="G13" s="66"/>
    </row>
    <row r="14" spans="1:7" s="5" customFormat="1" ht="38.25" customHeight="1" x14ac:dyDescent="0.3">
      <c r="A14" s="6">
        <v>5</v>
      </c>
      <c r="B14" s="18" t="s">
        <v>3</v>
      </c>
      <c r="C14" s="7"/>
      <c r="D14" s="12"/>
      <c r="E14" s="8"/>
      <c r="G14" s="66"/>
    </row>
    <row r="15" spans="1:7" s="5" customFormat="1" ht="25.2" customHeight="1" thickBot="1" x14ac:dyDescent="0.35">
      <c r="A15" s="9" t="s">
        <v>22</v>
      </c>
      <c r="B15" s="2" t="s">
        <v>19</v>
      </c>
      <c r="C15" s="10">
        <f>SUM(C10:C14)</f>
        <v>4</v>
      </c>
      <c r="D15" s="10">
        <f>SUM(D10:D14)</f>
        <v>3</v>
      </c>
      <c r="E15" s="11">
        <f>SUM(E10:E14)</f>
        <v>2</v>
      </c>
      <c r="G15" s="67"/>
    </row>
    <row r="16" spans="1:7" s="5" customFormat="1" ht="25.2" customHeight="1" x14ac:dyDescent="0.3">
      <c r="A16" s="42" t="s">
        <v>32</v>
      </c>
      <c r="B16" s="43"/>
      <c r="C16" s="3"/>
      <c r="D16" s="3"/>
      <c r="E16" s="4"/>
      <c r="G16" s="66"/>
    </row>
    <row r="17" spans="1:7" s="5" customFormat="1" ht="48" customHeight="1" x14ac:dyDescent="0.3">
      <c r="A17" s="6">
        <v>1</v>
      </c>
      <c r="B17" s="18" t="s">
        <v>4</v>
      </c>
      <c r="C17" s="7">
        <v>1</v>
      </c>
      <c r="D17" s="12">
        <v>1</v>
      </c>
      <c r="E17" s="8">
        <v>1</v>
      </c>
      <c r="G17" s="66"/>
    </row>
    <row r="18" spans="1:7" s="5" customFormat="1" ht="58.5" customHeight="1" x14ac:dyDescent="0.3">
      <c r="A18" s="6">
        <v>2</v>
      </c>
      <c r="B18" s="18" t="s">
        <v>5</v>
      </c>
      <c r="C18" s="7"/>
      <c r="D18" s="12">
        <v>1</v>
      </c>
      <c r="E18" s="8">
        <v>1</v>
      </c>
      <c r="G18" s="66"/>
    </row>
    <row r="19" spans="1:7" s="5" customFormat="1" ht="50.25" customHeight="1" x14ac:dyDescent="0.3">
      <c r="A19" s="6">
        <v>3</v>
      </c>
      <c r="B19" s="18" t="s">
        <v>41</v>
      </c>
      <c r="C19" s="7">
        <v>1</v>
      </c>
      <c r="D19" s="12"/>
      <c r="E19" s="8"/>
      <c r="G19" s="66"/>
    </row>
    <row r="20" spans="1:7" s="5" customFormat="1" ht="44.25" customHeight="1" x14ac:dyDescent="0.3">
      <c r="A20" s="6">
        <v>4</v>
      </c>
      <c r="B20" s="18" t="s">
        <v>6</v>
      </c>
      <c r="C20" s="7">
        <v>1</v>
      </c>
      <c r="D20" s="12"/>
      <c r="E20" s="8">
        <v>1</v>
      </c>
      <c r="G20" s="66"/>
    </row>
    <row r="21" spans="1:7" s="5" customFormat="1" ht="33" customHeight="1" x14ac:dyDescent="0.3">
      <c r="A21" s="6">
        <v>5</v>
      </c>
      <c r="B21" s="18" t="s">
        <v>28</v>
      </c>
      <c r="C21" s="7"/>
      <c r="D21" s="12"/>
      <c r="E21" s="8"/>
      <c r="G21" s="66"/>
    </row>
    <row r="22" spans="1:7" s="5" customFormat="1" ht="25.2" customHeight="1" thickBot="1" x14ac:dyDescent="0.35">
      <c r="A22" s="9" t="s">
        <v>23</v>
      </c>
      <c r="B22" s="2" t="s">
        <v>19</v>
      </c>
      <c r="C22" s="10">
        <f>SUM(C16:C21)</f>
        <v>3</v>
      </c>
      <c r="D22" s="10">
        <f t="shared" ref="D22:E22" si="0">SUM(D16:D21)</f>
        <v>2</v>
      </c>
      <c r="E22" s="10">
        <f t="shared" si="0"/>
        <v>3</v>
      </c>
      <c r="G22" s="67"/>
    </row>
    <row r="23" spans="1:7" s="5" customFormat="1" ht="25.2" customHeight="1" x14ac:dyDescent="0.3">
      <c r="A23" s="42" t="s">
        <v>33</v>
      </c>
      <c r="B23" s="43"/>
      <c r="C23" s="3"/>
      <c r="D23" s="3"/>
      <c r="E23" s="4"/>
      <c r="G23" s="66"/>
    </row>
    <row r="24" spans="1:7" s="5" customFormat="1" ht="33" customHeight="1" x14ac:dyDescent="0.3">
      <c r="A24" s="6">
        <v>1</v>
      </c>
      <c r="B24" s="18" t="s">
        <v>7</v>
      </c>
      <c r="C24" s="7">
        <v>1</v>
      </c>
      <c r="D24" s="12">
        <v>1</v>
      </c>
      <c r="E24" s="8"/>
      <c r="G24" s="66"/>
    </row>
    <row r="25" spans="1:7" s="5" customFormat="1" ht="38.25" customHeight="1" x14ac:dyDescent="0.3">
      <c r="A25" s="6">
        <v>2</v>
      </c>
      <c r="B25" s="18" t="s">
        <v>45</v>
      </c>
      <c r="C25" s="7">
        <v>1</v>
      </c>
      <c r="D25" s="12"/>
      <c r="E25" s="8">
        <v>1</v>
      </c>
      <c r="G25" s="66"/>
    </row>
    <row r="26" spans="1:7" s="5" customFormat="1" ht="38.25" customHeight="1" x14ac:dyDescent="0.3">
      <c r="A26" s="6">
        <v>3</v>
      </c>
      <c r="B26" s="18" t="s">
        <v>8</v>
      </c>
      <c r="C26" s="7">
        <v>1</v>
      </c>
      <c r="D26" s="12"/>
      <c r="E26" s="8">
        <v>1</v>
      </c>
      <c r="G26" s="66"/>
    </row>
    <row r="27" spans="1:7" s="5" customFormat="1" ht="33" customHeight="1" x14ac:dyDescent="0.3">
      <c r="A27" s="6">
        <v>4</v>
      </c>
      <c r="B27" s="18" t="s">
        <v>38</v>
      </c>
      <c r="C27" s="7">
        <v>1</v>
      </c>
      <c r="D27" s="12"/>
      <c r="E27" s="8"/>
      <c r="G27" s="66"/>
    </row>
    <row r="28" spans="1:7" s="5" customFormat="1" ht="33" customHeight="1" x14ac:dyDescent="0.3">
      <c r="A28" s="6">
        <v>5</v>
      </c>
      <c r="B28" s="18" t="s">
        <v>9</v>
      </c>
      <c r="C28" s="7"/>
      <c r="D28" s="12">
        <v>1</v>
      </c>
      <c r="E28" s="8"/>
      <c r="G28" s="66"/>
    </row>
    <row r="29" spans="1:7" s="5" customFormat="1" ht="25.2" customHeight="1" thickBot="1" x14ac:dyDescent="0.35">
      <c r="A29" s="9" t="s">
        <v>24</v>
      </c>
      <c r="B29" s="2" t="s">
        <v>19</v>
      </c>
      <c r="C29" s="10">
        <f>SUM(C23:C28)</f>
        <v>4</v>
      </c>
      <c r="D29" s="10">
        <f t="shared" ref="D29:E29" si="1">SUM(D23:D28)</f>
        <v>2</v>
      </c>
      <c r="E29" s="10">
        <f t="shared" si="1"/>
        <v>2</v>
      </c>
      <c r="G29" s="68"/>
    </row>
    <row r="30" spans="1:7" s="5" customFormat="1" ht="25.2" customHeight="1" x14ac:dyDescent="0.3">
      <c r="A30" s="42" t="s">
        <v>34</v>
      </c>
      <c r="B30" s="43"/>
      <c r="C30" s="3"/>
      <c r="D30" s="3"/>
      <c r="E30" s="4"/>
      <c r="G30" s="66"/>
    </row>
    <row r="31" spans="1:7" s="5" customFormat="1" ht="33" customHeight="1" x14ac:dyDescent="0.3">
      <c r="A31" s="6">
        <v>1</v>
      </c>
      <c r="B31" s="18" t="s">
        <v>44</v>
      </c>
      <c r="C31" s="7">
        <v>1</v>
      </c>
      <c r="D31" s="7">
        <v>1</v>
      </c>
      <c r="E31" s="8">
        <v>1</v>
      </c>
      <c r="G31" s="66"/>
    </row>
    <row r="32" spans="1:7" s="5" customFormat="1" ht="33" customHeight="1" x14ac:dyDescent="0.3">
      <c r="A32" s="6">
        <v>2</v>
      </c>
      <c r="B32" s="18" t="s">
        <v>36</v>
      </c>
      <c r="C32" s="7">
        <v>1</v>
      </c>
      <c r="D32" s="12">
        <v>1</v>
      </c>
      <c r="E32" s="8">
        <v>1</v>
      </c>
      <c r="G32" s="66"/>
    </row>
    <row r="33" spans="1:7" s="5" customFormat="1" ht="33" customHeight="1" x14ac:dyDescent="0.3">
      <c r="A33" s="6">
        <v>3</v>
      </c>
      <c r="B33" s="18" t="s">
        <v>39</v>
      </c>
      <c r="C33" s="7">
        <v>1</v>
      </c>
      <c r="D33" s="12">
        <v>1</v>
      </c>
      <c r="E33" s="8"/>
      <c r="G33" s="66"/>
    </row>
    <row r="34" spans="1:7" s="5" customFormat="1" ht="57" customHeight="1" x14ac:dyDescent="0.3">
      <c r="A34" s="6">
        <v>4</v>
      </c>
      <c r="B34" s="19" t="s">
        <v>76</v>
      </c>
      <c r="C34" s="7"/>
      <c r="D34" s="12">
        <v>1</v>
      </c>
      <c r="E34" s="8"/>
      <c r="G34" s="66"/>
    </row>
    <row r="35" spans="1:7" s="5" customFormat="1" ht="33" customHeight="1" x14ac:dyDescent="0.3">
      <c r="A35" s="6">
        <v>5</v>
      </c>
      <c r="B35" s="18" t="s">
        <v>40</v>
      </c>
      <c r="C35" s="7"/>
      <c r="D35" s="12"/>
      <c r="E35" s="8">
        <v>1</v>
      </c>
      <c r="G35" s="66"/>
    </row>
    <row r="36" spans="1:7" s="5" customFormat="1" ht="25.2" customHeight="1" thickBot="1" x14ac:dyDescent="0.35">
      <c r="A36" s="9" t="s">
        <v>25</v>
      </c>
      <c r="B36" s="2" t="s">
        <v>19</v>
      </c>
      <c r="C36" s="10">
        <f>SUM(C30:C35)</f>
        <v>3</v>
      </c>
      <c r="D36" s="10">
        <f>SUM(D30:D35)</f>
        <v>4</v>
      </c>
      <c r="E36" s="11">
        <f>SUM(E30:E35)</f>
        <v>3</v>
      </c>
      <c r="G36" s="67"/>
    </row>
    <row r="37" spans="1:7" s="5" customFormat="1" ht="25.2" customHeight="1" x14ac:dyDescent="0.3">
      <c r="A37" s="42" t="s">
        <v>35</v>
      </c>
      <c r="B37" s="43"/>
      <c r="C37" s="3"/>
      <c r="D37" s="3"/>
      <c r="E37" s="4"/>
      <c r="G37" s="66"/>
    </row>
    <row r="38" spans="1:7" s="5" customFormat="1" ht="49.5" customHeight="1" x14ac:dyDescent="0.3">
      <c r="A38" s="6">
        <v>1</v>
      </c>
      <c r="B38" s="18" t="s">
        <v>11</v>
      </c>
      <c r="C38" s="7">
        <v>1</v>
      </c>
      <c r="D38" s="12"/>
      <c r="E38" s="8"/>
      <c r="G38" s="66"/>
    </row>
    <row r="39" spans="1:7" s="5" customFormat="1" ht="33" customHeight="1" x14ac:dyDescent="0.3">
      <c r="A39" s="6">
        <v>2</v>
      </c>
      <c r="B39" s="18" t="s">
        <v>10</v>
      </c>
      <c r="C39" s="7">
        <v>1</v>
      </c>
      <c r="D39" s="12"/>
      <c r="E39" s="8"/>
      <c r="G39" s="66"/>
    </row>
    <row r="40" spans="1:7" s="5" customFormat="1" ht="41.25" customHeight="1" x14ac:dyDescent="0.3">
      <c r="A40" s="6">
        <v>3</v>
      </c>
      <c r="B40" s="18" t="s">
        <v>29</v>
      </c>
      <c r="C40" s="7">
        <v>1</v>
      </c>
      <c r="D40" s="12"/>
      <c r="E40" s="8">
        <v>1</v>
      </c>
      <c r="G40" s="66"/>
    </row>
    <row r="41" spans="1:7" s="5" customFormat="1" ht="33" customHeight="1" x14ac:dyDescent="0.3">
      <c r="A41" s="6">
        <v>4</v>
      </c>
      <c r="B41" s="18" t="s">
        <v>12</v>
      </c>
      <c r="C41" s="7"/>
      <c r="D41" s="12"/>
      <c r="E41" s="8"/>
      <c r="G41" s="66"/>
    </row>
    <row r="42" spans="1:7" s="5" customFormat="1" ht="33" customHeight="1" x14ac:dyDescent="0.3">
      <c r="A42" s="6">
        <v>5</v>
      </c>
      <c r="B42" s="18" t="s">
        <v>13</v>
      </c>
      <c r="C42" s="7"/>
      <c r="D42" s="12"/>
      <c r="E42" s="8"/>
      <c r="G42" s="66"/>
    </row>
    <row r="43" spans="1:7" s="5" customFormat="1" ht="25.2" customHeight="1" thickBot="1" x14ac:dyDescent="0.35">
      <c r="A43" s="9" t="s">
        <v>26</v>
      </c>
      <c r="B43" s="2" t="s">
        <v>19</v>
      </c>
      <c r="C43" s="10">
        <f>SUM(C37:C42)</f>
        <v>3</v>
      </c>
      <c r="D43" s="10">
        <f t="shared" ref="D43:E43" si="2">SUM(D37:D42)</f>
        <v>0</v>
      </c>
      <c r="E43" s="10">
        <f t="shared" si="2"/>
        <v>1</v>
      </c>
      <c r="G43" s="67"/>
    </row>
    <row r="44" spans="1:7" s="5" customFormat="1" ht="25.2" customHeight="1" x14ac:dyDescent="0.3">
      <c r="A44" s="20" t="s">
        <v>42</v>
      </c>
      <c r="B44" s="14"/>
      <c r="C44" s="15"/>
      <c r="D44" s="15"/>
      <c r="E44" s="15"/>
      <c r="G44" s="66"/>
    </row>
    <row r="45" spans="1:7" ht="15.6" x14ac:dyDescent="0.3">
      <c r="A45" s="5" t="s">
        <v>14</v>
      </c>
      <c r="B45" s="5"/>
    </row>
    <row r="46" spans="1:7" ht="15.6" x14ac:dyDescent="0.3">
      <c r="A46" s="13" t="s">
        <v>15</v>
      </c>
      <c r="B46" s="21" t="s">
        <v>16</v>
      </c>
    </row>
    <row r="47" spans="1:7" ht="15.6" x14ac:dyDescent="0.3">
      <c r="A47" s="13" t="s">
        <v>17</v>
      </c>
      <c r="B47" s="21" t="s">
        <v>37</v>
      </c>
    </row>
    <row r="49" spans="2:2" ht="21" x14ac:dyDescent="0.4">
      <c r="B49" s="41" t="s">
        <v>106</v>
      </c>
    </row>
    <row r="51" spans="2:2" ht="21" x14ac:dyDescent="0.4">
      <c r="B51" s="41" t="s">
        <v>105</v>
      </c>
    </row>
  </sheetData>
  <mergeCells count="9">
    <mergeCell ref="A37:B37"/>
    <mergeCell ref="B7:B8"/>
    <mergeCell ref="A7:A8"/>
    <mergeCell ref="A3:E3"/>
    <mergeCell ref="C7:E7"/>
    <mergeCell ref="A9:B9"/>
    <mergeCell ref="A16:B16"/>
    <mergeCell ref="A23:B23"/>
    <mergeCell ref="A30:B30"/>
  </mergeCells>
  <dataValidations count="1">
    <dataValidation type="list" allowBlank="1" showInputMessage="1" showErrorMessage="1" sqref="G10:G14 G17:G21 G24:G28 G31:G35 G38:G42" xr:uid="{986BCFCD-81CB-4C2A-968B-1C7D3C8ACAAA}">
      <formula1>"Да, Нет"</formula1>
    </dataValidation>
  </dataValidations>
  <pageMargins left="0.7" right="0.7" top="0.75" bottom="0.75" header="0.3" footer="0.3"/>
  <pageSetup paperSize="9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FA99D-A540-4625-9F22-530AB90018A7}">
  <sheetPr>
    <pageSetUpPr fitToPage="1"/>
  </sheetPr>
  <dimension ref="B1:AC48"/>
  <sheetViews>
    <sheetView showGridLines="0" tabSelected="1" view="pageBreakPreview" zoomScale="70" zoomScaleNormal="70" zoomScaleSheetLayoutView="70" workbookViewId="0">
      <selection activeCell="O18" sqref="O18"/>
    </sheetView>
  </sheetViews>
  <sheetFormatPr defaultColWidth="8.6640625" defaultRowHeight="13.2" outlineLevelRow="1" x14ac:dyDescent="0.25"/>
  <cols>
    <col min="1" max="1" width="3.33203125" style="70" customWidth="1"/>
    <col min="2" max="2" width="22.33203125" style="70" customWidth="1"/>
    <col min="3" max="14" width="20.6640625" style="70" customWidth="1"/>
    <col min="15" max="15" width="29.109375" style="70" customWidth="1"/>
    <col min="16" max="16" width="12.109375" style="70" customWidth="1"/>
    <col min="17" max="17" width="11.5546875" style="70" customWidth="1"/>
    <col min="18" max="16384" width="8.6640625" style="70"/>
  </cols>
  <sheetData>
    <row r="1" spans="2:14" x14ac:dyDescent="0.25">
      <c r="B1" s="69"/>
    </row>
    <row r="2" spans="2:14" ht="15" customHeight="1" x14ac:dyDescent="0.25">
      <c r="B2" s="69"/>
    </row>
    <row r="3" spans="2:14" ht="22.5" customHeight="1" x14ac:dyDescent="0.25">
      <c r="B3" s="71" t="s">
        <v>77</v>
      </c>
      <c r="F3" s="72"/>
      <c r="G3" s="72"/>
      <c r="H3" s="72"/>
      <c r="I3" s="72"/>
      <c r="J3" s="72"/>
      <c r="K3" s="72"/>
      <c r="L3" s="72"/>
      <c r="M3" s="72"/>
      <c r="N3" s="72"/>
    </row>
    <row r="4" spans="2:14" ht="22.5" customHeight="1" x14ac:dyDescent="0.25">
      <c r="B4" s="71" t="s">
        <v>79</v>
      </c>
      <c r="F4" s="72"/>
      <c r="G4" s="72"/>
      <c r="H4" s="72"/>
      <c r="I4" s="72"/>
      <c r="J4" s="72"/>
      <c r="K4" s="72"/>
      <c r="L4" s="72"/>
      <c r="M4" s="72"/>
      <c r="N4" s="72"/>
    </row>
    <row r="5" spans="2:14" ht="22.5" customHeight="1" x14ac:dyDescent="0.25">
      <c r="B5" s="71" t="s">
        <v>80</v>
      </c>
      <c r="F5" s="72"/>
      <c r="G5" s="72"/>
      <c r="H5" s="72"/>
      <c r="I5" s="72"/>
      <c r="J5" s="72"/>
      <c r="K5" s="72"/>
      <c r="L5" s="72"/>
      <c r="M5" s="72"/>
      <c r="N5" s="72"/>
    </row>
    <row r="6" spans="2:14" ht="22.5" customHeight="1" x14ac:dyDescent="0.25">
      <c r="B6" s="73" t="s">
        <v>81</v>
      </c>
      <c r="C6" s="69"/>
      <c r="F6" s="72"/>
      <c r="G6" s="72"/>
      <c r="H6" s="72"/>
      <c r="I6" s="72"/>
      <c r="J6" s="72"/>
      <c r="K6" s="72"/>
      <c r="L6" s="72"/>
      <c r="M6" s="72"/>
      <c r="N6" s="72"/>
    </row>
    <row r="7" spans="2:14" ht="21" customHeight="1" x14ac:dyDescent="0.25">
      <c r="B7" s="69"/>
      <c r="C7" s="69"/>
      <c r="F7" s="74"/>
      <c r="G7" s="74"/>
      <c r="H7" s="74"/>
      <c r="I7" s="74"/>
      <c r="J7" s="74"/>
      <c r="K7" s="74"/>
    </row>
    <row r="8" spans="2:14" ht="4.5" customHeight="1" x14ac:dyDescent="0.25">
      <c r="B8" s="75"/>
      <c r="C8" s="75"/>
      <c r="D8" s="76"/>
      <c r="E8" s="76"/>
      <c r="F8" s="76"/>
    </row>
    <row r="9" spans="2:14" ht="27.75" customHeight="1" x14ac:dyDescent="0.25">
      <c r="B9" s="75"/>
      <c r="C9" s="77" t="s">
        <v>78</v>
      </c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</row>
    <row r="10" spans="2:14" ht="18" customHeight="1" x14ac:dyDescent="0.25">
      <c r="B10" s="73" t="s">
        <v>82</v>
      </c>
    </row>
    <row r="11" spans="2:14" x14ac:dyDescent="0.25">
      <c r="B11" s="78"/>
    </row>
    <row r="12" spans="2:14" ht="18.899999999999999" customHeight="1" x14ac:dyDescent="0.25">
      <c r="B12" s="79" t="s">
        <v>107</v>
      </c>
      <c r="C12" s="80" t="s">
        <v>108</v>
      </c>
      <c r="D12" s="80" t="s">
        <v>109</v>
      </c>
      <c r="E12" s="80" t="s">
        <v>110</v>
      </c>
      <c r="F12" s="80" t="s">
        <v>111</v>
      </c>
      <c r="G12" s="80" t="s">
        <v>112</v>
      </c>
      <c r="H12" s="80" t="s">
        <v>113</v>
      </c>
      <c r="I12" s="80" t="s">
        <v>114</v>
      </c>
      <c r="J12" s="80" t="s">
        <v>115</v>
      </c>
      <c r="K12" s="80" t="s">
        <v>116</v>
      </c>
      <c r="L12" s="80" t="s">
        <v>117</v>
      </c>
      <c r="M12" s="80" t="s">
        <v>118</v>
      </c>
      <c r="N12" s="80" t="s">
        <v>119</v>
      </c>
    </row>
    <row r="13" spans="2:14" ht="22.5" customHeight="1" x14ac:dyDescent="0.25">
      <c r="B13" s="81" t="s">
        <v>120</v>
      </c>
      <c r="C13" s="82">
        <v>0.3</v>
      </c>
      <c r="D13" s="82">
        <v>0.35</v>
      </c>
      <c r="E13" s="82">
        <v>0.4</v>
      </c>
      <c r="F13" s="82">
        <v>0.45</v>
      </c>
      <c r="G13" s="82">
        <v>0.5</v>
      </c>
      <c r="H13" s="82">
        <v>0.55000000000000004</v>
      </c>
      <c r="I13" s="82">
        <v>0.6</v>
      </c>
      <c r="J13" s="82">
        <v>0.6</v>
      </c>
      <c r="K13" s="82">
        <v>0.6</v>
      </c>
      <c r="L13" s="82">
        <v>0.6</v>
      </c>
      <c r="M13" s="82">
        <v>0.6</v>
      </c>
      <c r="N13" s="82">
        <v>0.7</v>
      </c>
    </row>
    <row r="14" spans="2:14" ht="22.5" customHeight="1" x14ac:dyDescent="0.25">
      <c r="B14" s="81" t="s">
        <v>121</v>
      </c>
      <c r="C14" s="82">
        <f>IFERROR(AVERAGE(C15:C19),"")</f>
        <v>0.6</v>
      </c>
      <c r="D14" s="82">
        <f t="shared" ref="D14:N14" si="0">IFERROR(AVERAGE(D15:D19),"")</f>
        <v>0.45</v>
      </c>
      <c r="E14" s="82">
        <f t="shared" si="0"/>
        <v>0.37999999999999995</v>
      </c>
      <c r="F14" s="82">
        <f t="shared" si="0"/>
        <v>0.3</v>
      </c>
      <c r="G14" s="82">
        <f t="shared" si="0"/>
        <v>0.44666666666666666</v>
      </c>
      <c r="H14" s="82"/>
      <c r="I14" s="82" t="str">
        <f t="shared" si="0"/>
        <v/>
      </c>
      <c r="J14" s="82" t="str">
        <f t="shared" si="0"/>
        <v/>
      </c>
      <c r="K14" s="82" t="str">
        <f t="shared" si="0"/>
        <v/>
      </c>
      <c r="L14" s="82" t="str">
        <f t="shared" si="0"/>
        <v/>
      </c>
      <c r="M14" s="82" t="str">
        <f t="shared" si="0"/>
        <v/>
      </c>
      <c r="N14" s="82" t="str">
        <f t="shared" si="0"/>
        <v/>
      </c>
    </row>
    <row r="15" spans="2:14" ht="22.5" customHeight="1" outlineLevel="1" x14ac:dyDescent="0.25">
      <c r="B15" s="83" t="s">
        <v>122</v>
      </c>
      <c r="C15" s="84">
        <v>0.6</v>
      </c>
      <c r="D15" s="84">
        <v>0.45</v>
      </c>
      <c r="E15" s="84">
        <v>0.3</v>
      </c>
      <c r="F15" s="84">
        <v>0.3</v>
      </c>
      <c r="G15" s="84">
        <f>'Данные для диаграмм'!B2</f>
        <v>0.6</v>
      </c>
      <c r="H15" s="84"/>
      <c r="I15" s="84"/>
      <c r="J15" s="84"/>
      <c r="K15" s="84"/>
      <c r="L15" s="84"/>
      <c r="M15" s="84"/>
      <c r="N15" s="84"/>
    </row>
    <row r="16" spans="2:14" ht="22.5" customHeight="1" outlineLevel="1" x14ac:dyDescent="0.25">
      <c r="B16" s="83" t="s">
        <v>123</v>
      </c>
      <c r="C16" s="84">
        <v>0.6</v>
      </c>
      <c r="D16" s="84">
        <v>0.45</v>
      </c>
      <c r="E16" s="84">
        <v>0.6</v>
      </c>
      <c r="F16" s="84">
        <v>0.3</v>
      </c>
      <c r="G16" s="84">
        <f>'Данные для диаграмм'!B3</f>
        <v>0.4</v>
      </c>
      <c r="H16" s="84"/>
      <c r="I16" s="84"/>
      <c r="J16" s="84"/>
      <c r="K16" s="84"/>
      <c r="L16" s="84"/>
      <c r="M16" s="84"/>
      <c r="N16" s="84"/>
    </row>
    <row r="17" spans="2:14" ht="22.5" customHeight="1" outlineLevel="1" x14ac:dyDescent="0.25">
      <c r="B17" s="83" t="s">
        <v>124</v>
      </c>
      <c r="C17" s="84">
        <v>0.6</v>
      </c>
      <c r="D17" s="84">
        <v>0.45</v>
      </c>
      <c r="E17" s="84">
        <v>0.45</v>
      </c>
      <c r="F17" s="84">
        <v>0.3</v>
      </c>
      <c r="G17" s="84">
        <f>'Данные для диаграмм'!B4</f>
        <v>0.53333333333333333</v>
      </c>
      <c r="H17" s="84"/>
      <c r="I17" s="84"/>
      <c r="J17" s="84"/>
      <c r="K17" s="84"/>
      <c r="L17" s="84"/>
      <c r="M17" s="84"/>
      <c r="N17" s="84"/>
    </row>
    <row r="18" spans="2:14" ht="22.5" customHeight="1" outlineLevel="1" x14ac:dyDescent="0.25">
      <c r="B18" s="83" t="s">
        <v>125</v>
      </c>
      <c r="C18" s="84">
        <v>0.6</v>
      </c>
      <c r="D18" s="84">
        <v>0.45</v>
      </c>
      <c r="E18" s="84">
        <v>0.35</v>
      </c>
      <c r="F18" s="84">
        <v>0.3</v>
      </c>
      <c r="G18" s="84">
        <f>'Данные для диаграмм'!B5</f>
        <v>0.5</v>
      </c>
      <c r="H18" s="84"/>
      <c r="I18" s="84"/>
      <c r="J18" s="84"/>
      <c r="K18" s="84"/>
      <c r="L18" s="84"/>
      <c r="M18" s="84"/>
      <c r="N18" s="84"/>
    </row>
    <row r="19" spans="2:14" ht="22.5" customHeight="1" outlineLevel="1" x14ac:dyDescent="0.25">
      <c r="B19" s="83" t="s">
        <v>126</v>
      </c>
      <c r="C19" s="84">
        <v>0.6</v>
      </c>
      <c r="D19" s="84">
        <v>0.45</v>
      </c>
      <c r="E19" s="84">
        <v>0.2</v>
      </c>
      <c r="F19" s="84">
        <v>0.3</v>
      </c>
      <c r="G19" s="84">
        <f>'Данные для диаграмм'!B6</f>
        <v>0.2</v>
      </c>
      <c r="H19" s="84"/>
      <c r="I19" s="84"/>
      <c r="J19" s="84"/>
      <c r="K19" s="84"/>
      <c r="L19" s="84"/>
      <c r="M19" s="84"/>
      <c r="N19" s="84"/>
    </row>
    <row r="20" spans="2:14" ht="6.75" customHeight="1" x14ac:dyDescent="0.25"/>
    <row r="21" spans="2:14" x14ac:dyDescent="0.25">
      <c r="K21" s="85"/>
      <c r="L21" s="85"/>
      <c r="M21" s="85"/>
      <c r="N21" s="85"/>
    </row>
    <row r="22" spans="2:14" ht="25.2" customHeight="1" x14ac:dyDescent="0.25">
      <c r="B22" s="86" t="s">
        <v>84</v>
      </c>
      <c r="C22" s="86"/>
      <c r="D22" s="87">
        <v>1</v>
      </c>
      <c r="E22" s="88"/>
      <c r="K22" s="85"/>
      <c r="L22" s="85"/>
      <c r="M22" s="85"/>
      <c r="N22" s="85"/>
    </row>
    <row r="23" spans="2:14" ht="25.2" customHeight="1" x14ac:dyDescent="0.25">
      <c r="B23" s="89" t="s">
        <v>85</v>
      </c>
      <c r="C23" s="89"/>
      <c r="D23" s="87">
        <v>0.9</v>
      </c>
      <c r="E23" s="88"/>
      <c r="K23" s="85"/>
      <c r="L23" s="85"/>
      <c r="M23" s="85"/>
      <c r="N23" s="85"/>
    </row>
    <row r="24" spans="2:14" ht="25.2" customHeight="1" x14ac:dyDescent="0.25">
      <c r="B24" s="89"/>
      <c r="C24" s="89"/>
      <c r="D24" s="87">
        <v>0.8</v>
      </c>
      <c r="E24" s="88"/>
    </row>
    <row r="25" spans="2:14" ht="25.2" customHeight="1" x14ac:dyDescent="0.25">
      <c r="B25" s="89"/>
      <c r="C25" s="89"/>
      <c r="D25" s="87">
        <v>0.7</v>
      </c>
      <c r="E25" s="88"/>
    </row>
    <row r="26" spans="2:14" ht="25.2" customHeight="1" x14ac:dyDescent="0.25">
      <c r="B26" s="89" t="s">
        <v>86</v>
      </c>
      <c r="C26" s="89"/>
      <c r="D26" s="87">
        <v>0.6</v>
      </c>
      <c r="E26" s="88"/>
    </row>
    <row r="27" spans="2:14" ht="25.2" customHeight="1" x14ac:dyDescent="0.25">
      <c r="B27" s="89"/>
      <c r="C27" s="89"/>
      <c r="D27" s="87">
        <v>0.5</v>
      </c>
      <c r="E27" s="88"/>
    </row>
    <row r="28" spans="2:14" ht="25.2" customHeight="1" x14ac:dyDescent="0.25">
      <c r="B28" s="89" t="s">
        <v>87</v>
      </c>
      <c r="C28" s="89"/>
      <c r="D28" s="87">
        <v>0.4</v>
      </c>
      <c r="E28" s="88"/>
    </row>
    <row r="29" spans="2:14" ht="25.2" customHeight="1" x14ac:dyDescent="0.25">
      <c r="B29" s="89"/>
      <c r="C29" s="89"/>
      <c r="D29" s="87">
        <v>0.3</v>
      </c>
      <c r="E29" s="88"/>
    </row>
    <row r="30" spans="2:14" ht="25.2" customHeight="1" x14ac:dyDescent="0.25">
      <c r="B30" s="89"/>
      <c r="C30" s="89"/>
      <c r="D30" s="87">
        <v>0.2</v>
      </c>
      <c r="E30" s="88"/>
    </row>
    <row r="31" spans="2:14" ht="25.2" customHeight="1" x14ac:dyDescent="0.25">
      <c r="B31" s="89"/>
      <c r="C31" s="89"/>
      <c r="D31" s="87">
        <v>0.1</v>
      </c>
      <c r="E31" s="88"/>
    </row>
    <row r="32" spans="2:14" ht="25.2" customHeight="1" x14ac:dyDescent="0.25">
      <c r="B32" s="86" t="s">
        <v>88</v>
      </c>
      <c r="C32" s="86"/>
      <c r="D32" s="87">
        <v>0</v>
      </c>
      <c r="E32" s="88"/>
    </row>
    <row r="33" spans="2:29" ht="84" customHeight="1" x14ac:dyDescent="0.25">
      <c r="E33" s="90" t="s">
        <v>127</v>
      </c>
    </row>
    <row r="35" spans="2:29" x14ac:dyDescent="0.25">
      <c r="P35" s="91"/>
      <c r="Q35" s="91" t="str">
        <f t="shared" ref="Q35:AB36" si="1">C12</f>
        <v>Январь</v>
      </c>
      <c r="R35" s="91" t="str">
        <f t="shared" si="1"/>
        <v>Февраль</v>
      </c>
      <c r="S35" s="91" t="str">
        <f t="shared" si="1"/>
        <v>Март</v>
      </c>
      <c r="T35" s="91" t="str">
        <f t="shared" si="1"/>
        <v>Апрель</v>
      </c>
      <c r="U35" s="91" t="str">
        <f t="shared" si="1"/>
        <v>Май</v>
      </c>
      <c r="V35" s="91" t="str">
        <f t="shared" si="1"/>
        <v>Июнь</v>
      </c>
      <c r="W35" s="91" t="str">
        <f t="shared" si="1"/>
        <v>Июль</v>
      </c>
      <c r="X35" s="91" t="str">
        <f t="shared" si="1"/>
        <v>Август</v>
      </c>
      <c r="Y35" s="91" t="str">
        <f t="shared" si="1"/>
        <v>Сентябрь</v>
      </c>
      <c r="Z35" s="91" t="str">
        <f t="shared" si="1"/>
        <v>Октябрь</v>
      </c>
      <c r="AA35" s="91" t="str">
        <f t="shared" si="1"/>
        <v>Ноябрь</v>
      </c>
      <c r="AB35" s="91" t="str">
        <f t="shared" si="1"/>
        <v>Декабрь</v>
      </c>
    </row>
    <row r="36" spans="2:29" x14ac:dyDescent="0.25">
      <c r="P36" s="91" t="s">
        <v>120</v>
      </c>
      <c r="Q36" s="92">
        <f t="shared" si="1"/>
        <v>0.3</v>
      </c>
      <c r="R36" s="92">
        <f t="shared" si="1"/>
        <v>0.35</v>
      </c>
      <c r="S36" s="92">
        <f t="shared" si="1"/>
        <v>0.4</v>
      </c>
      <c r="T36" s="92">
        <f t="shared" si="1"/>
        <v>0.45</v>
      </c>
      <c r="U36" s="92">
        <f t="shared" si="1"/>
        <v>0.5</v>
      </c>
      <c r="V36" s="92">
        <f t="shared" si="1"/>
        <v>0.55000000000000004</v>
      </c>
      <c r="W36" s="92">
        <f t="shared" si="1"/>
        <v>0.6</v>
      </c>
      <c r="X36" s="92">
        <f t="shared" si="1"/>
        <v>0.6</v>
      </c>
      <c r="Y36" s="92">
        <f t="shared" si="1"/>
        <v>0.6</v>
      </c>
      <c r="Z36" s="92">
        <f t="shared" si="1"/>
        <v>0.6</v>
      </c>
      <c r="AA36" s="92">
        <f t="shared" si="1"/>
        <v>0.6</v>
      </c>
      <c r="AB36" s="92">
        <f t="shared" si="1"/>
        <v>0.7</v>
      </c>
      <c r="AC36" s="93"/>
    </row>
    <row r="37" spans="2:29" x14ac:dyDescent="0.25">
      <c r="O37" s="70" t="s">
        <v>128</v>
      </c>
      <c r="P37" s="91" t="s">
        <v>129</v>
      </c>
      <c r="Q37" s="88">
        <f t="shared" ref="Q37:X37" si="2">IF(C14&gt;=C13,C14,0)</f>
        <v>0.6</v>
      </c>
      <c r="R37" s="88">
        <f t="shared" si="2"/>
        <v>0.45</v>
      </c>
      <c r="S37" s="88">
        <f t="shared" si="2"/>
        <v>0</v>
      </c>
      <c r="T37" s="88">
        <f t="shared" si="2"/>
        <v>0</v>
      </c>
      <c r="U37" s="88">
        <f t="shared" si="2"/>
        <v>0</v>
      </c>
      <c r="V37" s="88">
        <f t="shared" si="2"/>
        <v>0</v>
      </c>
      <c r="W37" s="88" t="str">
        <f t="shared" si="2"/>
        <v/>
      </c>
      <c r="X37" s="88" t="str">
        <f t="shared" si="2"/>
        <v/>
      </c>
      <c r="Y37" s="88" t="str">
        <f>IF(K14&gt;=K13,K14,0)</f>
        <v/>
      </c>
      <c r="Z37" s="88" t="str">
        <f>IF(L14&gt;=L13,L14,0)</f>
        <v/>
      </c>
      <c r="AA37" s="88" t="str">
        <f>IF(M14&gt;=M13,M14,0)</f>
        <v/>
      </c>
      <c r="AB37" s="88" t="str">
        <f>IF(N14&gt;=N13,N14,0)</f>
        <v/>
      </c>
    </row>
    <row r="38" spans="2:29" x14ac:dyDescent="0.25">
      <c r="O38" s="70" t="s">
        <v>130</v>
      </c>
      <c r="P38" s="91" t="s">
        <v>131</v>
      </c>
      <c r="Q38" s="88">
        <f t="shared" ref="Q38:X38" si="3">IF(C14&gt;=C13,0,C14)</f>
        <v>0</v>
      </c>
      <c r="R38" s="88">
        <f t="shared" si="3"/>
        <v>0</v>
      </c>
      <c r="S38" s="88">
        <f t="shared" si="3"/>
        <v>0.37999999999999995</v>
      </c>
      <c r="T38" s="88">
        <f t="shared" si="3"/>
        <v>0.3</v>
      </c>
      <c r="U38" s="88">
        <f t="shared" si="3"/>
        <v>0.44666666666666666</v>
      </c>
      <c r="V38" s="88">
        <f t="shared" si="3"/>
        <v>0</v>
      </c>
      <c r="W38" s="88">
        <f t="shared" si="3"/>
        <v>0</v>
      </c>
      <c r="X38" s="88">
        <f t="shared" si="3"/>
        <v>0</v>
      </c>
      <c r="Y38" s="88">
        <f>IF(K14&gt;=K13,0,K14)</f>
        <v>0</v>
      </c>
      <c r="Z38" s="88">
        <f>IF(L14&gt;=L13,0,L14)</f>
        <v>0</v>
      </c>
      <c r="AA38" s="88">
        <f>IF(M14&gt;=M13,0,M14)</f>
        <v>0</v>
      </c>
      <c r="AB38" s="88">
        <f>IF(N14&gt;=N13,0,N14)</f>
        <v>0</v>
      </c>
    </row>
    <row r="39" spans="2:29" x14ac:dyDescent="0.25">
      <c r="P39" s="94" t="str">
        <f ca="1">TEXT(TODAY()-30,"ММММ")</f>
        <v>Май</v>
      </c>
      <c r="Q39" s="94" t="s">
        <v>132</v>
      </c>
    </row>
    <row r="40" spans="2:29" x14ac:dyDescent="0.25">
      <c r="O40" s="83" t="s">
        <v>122</v>
      </c>
      <c r="P40" s="88">
        <f ca="1">HLOOKUP($P$39,$C$12:$N$20,4,0)</f>
        <v>0.6</v>
      </c>
      <c r="Q40" s="88">
        <f ca="1">HLOOKUP($P$39,$C$12:$N$20,2,0)</f>
        <v>0.5</v>
      </c>
    </row>
    <row r="41" spans="2:29" x14ac:dyDescent="0.25">
      <c r="O41" s="83" t="s">
        <v>123</v>
      </c>
      <c r="P41" s="88">
        <f ca="1">HLOOKUP($P$39,$C$12:$N$20,5,0)</f>
        <v>0.4</v>
      </c>
      <c r="Q41" s="88">
        <f ca="1">HLOOKUP($P$39,$C$12:$N$20,2,0)</f>
        <v>0.5</v>
      </c>
    </row>
    <row r="42" spans="2:29" x14ac:dyDescent="0.25">
      <c r="O42" s="83" t="s">
        <v>124</v>
      </c>
      <c r="P42" s="88">
        <f ca="1">HLOOKUP($P$39,$C$12:$N$20,6,0)</f>
        <v>0.53333333333333333</v>
      </c>
      <c r="Q42" s="88">
        <f ca="1">HLOOKUP($P$39,$C$12:$N$20,2,0)</f>
        <v>0.5</v>
      </c>
    </row>
    <row r="43" spans="2:29" ht="21.75" customHeight="1" x14ac:dyDescent="0.25">
      <c r="O43" s="83" t="s">
        <v>125</v>
      </c>
      <c r="P43" s="88">
        <f ca="1">HLOOKUP($P$39,$C$12:$N$20,7,0)</f>
        <v>0.5</v>
      </c>
      <c r="Q43" s="88">
        <f ca="1">HLOOKUP($P$39,$C$12:$N$20,2,0)</f>
        <v>0.5</v>
      </c>
    </row>
    <row r="44" spans="2:29" ht="40.5" customHeight="1" x14ac:dyDescent="0.25"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83" t="s">
        <v>126</v>
      </c>
      <c r="P44" s="88">
        <f ca="1">HLOOKUP($P$39,$C$12:$N$20,8,0)</f>
        <v>0.2</v>
      </c>
      <c r="Q44" s="88">
        <f ca="1">HLOOKUP($P$39,$C$12:$N$20,2,0)</f>
        <v>0.5</v>
      </c>
    </row>
    <row r="45" spans="2:29" x14ac:dyDescent="0.25"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P45" s="88"/>
    </row>
    <row r="46" spans="2:29" x14ac:dyDescent="0.25"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P46" s="91"/>
    </row>
    <row r="47" spans="2:29" x14ac:dyDescent="0.25">
      <c r="P47" s="91"/>
    </row>
    <row r="48" spans="2:29" x14ac:dyDescent="0.25">
      <c r="P48" s="91"/>
    </row>
  </sheetData>
  <mergeCells count="7">
    <mergeCell ref="B44:N44"/>
    <mergeCell ref="C9:N9"/>
    <mergeCell ref="B22:C22"/>
    <mergeCell ref="B23:C25"/>
    <mergeCell ref="B26:C27"/>
    <mergeCell ref="B28:C31"/>
    <mergeCell ref="B32:C32"/>
  </mergeCells>
  <pageMargins left="0.19685039370078741" right="0.19685039370078741" top="0.35433070866141736" bottom="0.74803149606299213" header="0.31496062992125984" footer="0.31496062992125984"/>
  <pageSetup paperSize="9" scale="5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6D0F9-0DA4-4D03-94AB-F85A9EF0224A}">
  <dimension ref="A1:W24"/>
  <sheetViews>
    <sheetView showGridLines="0" zoomScale="50" zoomScaleNormal="50" workbookViewId="0">
      <selection activeCell="F23" sqref="F23:H24"/>
    </sheetView>
  </sheetViews>
  <sheetFormatPr defaultColWidth="9.109375" defaultRowHeight="16.2" x14ac:dyDescent="0.3"/>
  <cols>
    <col min="1" max="19" width="9.109375" style="38"/>
    <col min="20" max="20" width="10" style="38" customWidth="1"/>
    <col min="21" max="16384" width="9.109375" style="38"/>
  </cols>
  <sheetData>
    <row r="1" spans="1:23" ht="28.2" x14ac:dyDescent="0.45">
      <c r="A1" s="59" t="s">
        <v>78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x14ac:dyDescent="0.3">
      <c r="A2" s="51" t="s">
        <v>77</v>
      </c>
      <c r="B2" s="51"/>
      <c r="C2" s="51"/>
      <c r="D2" s="51"/>
      <c r="E2" s="51"/>
      <c r="F2" s="51"/>
      <c r="G2" s="51"/>
      <c r="H2" s="51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x14ac:dyDescent="0.3">
      <c r="A3" s="51" t="s">
        <v>79</v>
      </c>
      <c r="B3" s="51"/>
      <c r="C3" s="51"/>
      <c r="D3" s="51"/>
      <c r="E3" s="51"/>
      <c r="F3" s="51"/>
      <c r="G3" s="51"/>
      <c r="H3" s="51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</row>
    <row r="4" spans="1:23" x14ac:dyDescent="0.3">
      <c r="A4" s="51" t="s">
        <v>80</v>
      </c>
      <c r="B4" s="51"/>
      <c r="C4" s="51"/>
      <c r="D4" s="51"/>
      <c r="E4" s="51"/>
      <c r="F4" s="51"/>
      <c r="G4" s="51"/>
      <c r="H4" s="51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</row>
    <row r="5" spans="1:23" x14ac:dyDescent="0.3">
      <c r="A5" s="51" t="s">
        <v>81</v>
      </c>
      <c r="B5" s="51"/>
      <c r="C5" s="51"/>
      <c r="D5" s="51"/>
      <c r="E5" s="51"/>
      <c r="F5" s="51"/>
      <c r="G5" s="51"/>
      <c r="H5" s="51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</row>
    <row r="6" spans="1:23" x14ac:dyDescent="0.3">
      <c r="A6" s="39" t="s">
        <v>82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x14ac:dyDescent="0.3">
      <c r="A7" s="39"/>
      <c r="B7" s="40"/>
      <c r="C7" s="40"/>
      <c r="D7" s="40"/>
      <c r="E7" s="40"/>
      <c r="F7" s="49" t="s">
        <v>83</v>
      </c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</row>
    <row r="8" spans="1:23" ht="30" customHeight="1" x14ac:dyDescent="0.3">
      <c r="A8" s="57" t="s">
        <v>84</v>
      </c>
      <c r="B8" s="57"/>
      <c r="C8" s="57"/>
      <c r="D8" s="52">
        <v>1</v>
      </c>
      <c r="E8" s="53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</row>
    <row r="9" spans="1:23" ht="30" customHeight="1" x14ac:dyDescent="0.3">
      <c r="A9" s="58" t="s">
        <v>85</v>
      </c>
      <c r="B9" s="58"/>
      <c r="C9" s="58"/>
      <c r="D9" s="54">
        <v>0.9</v>
      </c>
      <c r="E9" s="55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</row>
    <row r="10" spans="1:23" ht="30" customHeight="1" x14ac:dyDescent="0.3">
      <c r="A10" s="58"/>
      <c r="B10" s="58"/>
      <c r="C10" s="58"/>
      <c r="D10" s="52">
        <v>0.8</v>
      </c>
      <c r="E10" s="53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</row>
    <row r="11" spans="1:23" ht="30" customHeight="1" x14ac:dyDescent="0.3">
      <c r="A11" s="58"/>
      <c r="B11" s="58"/>
      <c r="C11" s="58"/>
      <c r="D11" s="54">
        <v>0.7</v>
      </c>
      <c r="E11" s="5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</row>
    <row r="12" spans="1:23" ht="30" customHeight="1" x14ac:dyDescent="0.3">
      <c r="A12" s="58" t="s">
        <v>86</v>
      </c>
      <c r="B12" s="58"/>
      <c r="C12" s="58"/>
      <c r="D12" s="52">
        <v>0.6</v>
      </c>
      <c r="E12" s="53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</row>
    <row r="13" spans="1:23" ht="30" customHeight="1" x14ac:dyDescent="0.3">
      <c r="A13" s="58"/>
      <c r="B13" s="58"/>
      <c r="C13" s="58"/>
      <c r="D13" s="54">
        <v>0.5</v>
      </c>
      <c r="E13" s="55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</row>
    <row r="14" spans="1:23" ht="30" customHeight="1" x14ac:dyDescent="0.3">
      <c r="A14" s="58" t="s">
        <v>87</v>
      </c>
      <c r="B14" s="58"/>
      <c r="C14" s="58"/>
      <c r="D14" s="52">
        <v>0.4</v>
      </c>
      <c r="E14" s="53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</row>
    <row r="15" spans="1:23" ht="30" customHeight="1" x14ac:dyDescent="0.3">
      <c r="A15" s="58"/>
      <c r="B15" s="58"/>
      <c r="C15" s="58"/>
      <c r="D15" s="54">
        <v>0.3</v>
      </c>
      <c r="E15" s="55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</row>
    <row r="16" spans="1:23" ht="30" customHeight="1" x14ac:dyDescent="0.3">
      <c r="A16" s="58"/>
      <c r="B16" s="58"/>
      <c r="C16" s="58"/>
      <c r="D16" s="52">
        <v>0.2</v>
      </c>
      <c r="E16" s="53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pans="1:23" ht="30" customHeight="1" x14ac:dyDescent="0.3">
      <c r="A17" s="58"/>
      <c r="B17" s="58"/>
      <c r="C17" s="58"/>
      <c r="D17" s="54">
        <v>0.1</v>
      </c>
      <c r="E17" s="55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</row>
    <row r="18" spans="1:23" ht="30" customHeight="1" x14ac:dyDescent="0.3">
      <c r="A18" s="56" t="s">
        <v>88</v>
      </c>
      <c r="B18" s="56"/>
      <c r="C18" s="56"/>
      <c r="D18" s="52">
        <v>0</v>
      </c>
      <c r="E18" s="53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</row>
    <row r="19" spans="1:23" ht="30" customHeight="1" x14ac:dyDescent="0.3">
      <c r="A19" s="61" t="s">
        <v>89</v>
      </c>
      <c r="B19" s="61"/>
      <c r="C19" s="61"/>
      <c r="D19" s="61"/>
      <c r="E19" s="61"/>
      <c r="F19" s="61" t="s">
        <v>91</v>
      </c>
      <c r="G19" s="61"/>
      <c r="H19" s="61"/>
      <c r="I19" s="60" t="s">
        <v>90</v>
      </c>
      <c r="J19" s="60"/>
      <c r="K19" s="60"/>
      <c r="L19" s="61" t="s">
        <v>92</v>
      </c>
      <c r="M19" s="61"/>
      <c r="N19" s="61"/>
      <c r="O19" s="61" t="s">
        <v>93</v>
      </c>
      <c r="P19" s="61"/>
      <c r="Q19" s="61"/>
      <c r="R19" s="60" t="s">
        <v>94</v>
      </c>
      <c r="S19" s="60"/>
      <c r="T19" s="60"/>
      <c r="U19" s="60" t="s">
        <v>97</v>
      </c>
      <c r="V19" s="60"/>
      <c r="W19" s="60"/>
    </row>
    <row r="20" spans="1:23" ht="30" customHeight="1" x14ac:dyDescent="0.3">
      <c r="A20" s="61"/>
      <c r="B20" s="61"/>
      <c r="C20" s="61"/>
      <c r="D20" s="61"/>
      <c r="E20" s="61"/>
      <c r="F20" s="61"/>
      <c r="G20" s="61"/>
      <c r="H20" s="61"/>
      <c r="I20" s="60"/>
      <c r="J20" s="60"/>
      <c r="K20" s="60"/>
      <c r="L20" s="61"/>
      <c r="M20" s="61"/>
      <c r="N20" s="61"/>
      <c r="O20" s="61"/>
      <c r="P20" s="61"/>
      <c r="Q20" s="61"/>
      <c r="R20" s="60"/>
      <c r="S20" s="60"/>
      <c r="T20" s="60"/>
      <c r="U20" s="60"/>
      <c r="V20" s="60"/>
      <c r="W20" s="60"/>
    </row>
    <row r="21" spans="1:23" ht="30" customHeight="1" x14ac:dyDescent="0.3">
      <c r="A21" s="61" t="s">
        <v>95</v>
      </c>
      <c r="B21" s="61"/>
      <c r="C21" s="61"/>
      <c r="D21" s="61"/>
      <c r="E21" s="61"/>
      <c r="F21" s="61" t="s">
        <v>98</v>
      </c>
      <c r="G21" s="61"/>
      <c r="H21" s="61"/>
      <c r="I21" s="61" t="s">
        <v>99</v>
      </c>
      <c r="J21" s="61"/>
      <c r="K21" s="61"/>
      <c r="L21" s="61" t="s">
        <v>100</v>
      </c>
      <c r="M21" s="61"/>
      <c r="N21" s="61"/>
      <c r="O21" s="61" t="s">
        <v>101</v>
      </c>
      <c r="P21" s="61"/>
      <c r="Q21" s="61"/>
      <c r="R21" s="61" t="s">
        <v>102</v>
      </c>
      <c r="S21" s="61"/>
      <c r="T21" s="61"/>
      <c r="U21" s="60" t="s">
        <v>103</v>
      </c>
      <c r="V21" s="60"/>
      <c r="W21" s="60"/>
    </row>
    <row r="22" spans="1:23" ht="30" customHeight="1" x14ac:dyDescent="0.3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0"/>
      <c r="V22" s="60"/>
      <c r="W22" s="60"/>
    </row>
    <row r="23" spans="1:23" ht="30" customHeight="1" x14ac:dyDescent="0.3">
      <c r="A23" s="61" t="s">
        <v>96</v>
      </c>
      <c r="B23" s="61"/>
      <c r="C23" s="61"/>
      <c r="D23" s="61"/>
      <c r="E23" s="61"/>
      <c r="F23" s="62">
        <f>SUM('Чек-лист 5С'!15:15)/(MAX('Чек-лист 5С'!8:8)*5)</f>
        <v>0.6</v>
      </c>
      <c r="G23" s="62"/>
      <c r="H23" s="62"/>
      <c r="I23" s="62">
        <f>SUM('Чек-лист 5С'!22:22)/(MAX('Чек-лист 5С'!8:8)*5)</f>
        <v>0.53333333333333333</v>
      </c>
      <c r="J23" s="62"/>
      <c r="K23" s="62"/>
      <c r="L23" s="62">
        <f>SUM('Чек-лист 5С'!29:29)/(MAX('Чек-лист 5С'!8:8)*5)</f>
        <v>0.53333333333333333</v>
      </c>
      <c r="M23" s="62"/>
      <c r="N23" s="62"/>
      <c r="O23" s="62">
        <f>SUM('Чек-лист 5С'!36:36)/(MAX('Чек-лист 5С'!8:8)*5)</f>
        <v>0.66666666666666663</v>
      </c>
      <c r="P23" s="62"/>
      <c r="Q23" s="62"/>
      <c r="R23" s="62">
        <f>SUM('Чек-лист 5С'!43:43)/(MAX('Чек-лист 5С'!8:8)*5)</f>
        <v>0.26666666666666666</v>
      </c>
      <c r="S23" s="62"/>
      <c r="T23" s="62"/>
      <c r="U23" s="63">
        <f>(SUM('Чек-лист 5С'!15:15)+SUM('Чек-лист 5С'!22:22)+SUM('Чек-лист 5С'!29:29)+SUM('Чек-лист 5С'!36:36)+SUM('Чек-лист 5С'!43:43))/(MAX('Чек-лист 5С'!8:8)*25)</f>
        <v>0.52</v>
      </c>
      <c r="V23" s="63"/>
      <c r="W23" s="63"/>
    </row>
    <row r="24" spans="1:23" ht="30" customHeight="1" x14ac:dyDescent="0.3">
      <c r="A24" s="61"/>
      <c r="B24" s="61"/>
      <c r="C24" s="61"/>
      <c r="D24" s="61"/>
      <c r="E24" s="61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3"/>
      <c r="V24" s="63"/>
      <c r="W24" s="63"/>
    </row>
  </sheetData>
  <mergeCells count="48">
    <mergeCell ref="U19:W20"/>
    <mergeCell ref="A19:E20"/>
    <mergeCell ref="A12:C13"/>
    <mergeCell ref="D12:E12"/>
    <mergeCell ref="D13:E13"/>
    <mergeCell ref="A14:C17"/>
    <mergeCell ref="D14:E14"/>
    <mergeCell ref="D15:E15"/>
    <mergeCell ref="F19:H20"/>
    <mergeCell ref="I19:K20"/>
    <mergeCell ref="L19:N20"/>
    <mergeCell ref="O19:Q20"/>
    <mergeCell ref="R19:T20"/>
    <mergeCell ref="I2:W2"/>
    <mergeCell ref="A1:W1"/>
    <mergeCell ref="U21:W22"/>
    <mergeCell ref="A23:E24"/>
    <mergeCell ref="F23:H24"/>
    <mergeCell ref="I23:K24"/>
    <mergeCell ref="L23:N24"/>
    <mergeCell ref="O23:Q24"/>
    <mergeCell ref="R23:T24"/>
    <mergeCell ref="U23:W24"/>
    <mergeCell ref="A21:E22"/>
    <mergeCell ref="F21:H22"/>
    <mergeCell ref="I21:K22"/>
    <mergeCell ref="L21:N22"/>
    <mergeCell ref="O21:Q22"/>
    <mergeCell ref="R21:T22"/>
    <mergeCell ref="D17:E17"/>
    <mergeCell ref="A18:C18"/>
    <mergeCell ref="D18:E18"/>
    <mergeCell ref="A8:C8"/>
    <mergeCell ref="D8:E8"/>
    <mergeCell ref="A9:C11"/>
    <mergeCell ref="D9:E9"/>
    <mergeCell ref="D10:E10"/>
    <mergeCell ref="D11:E11"/>
    <mergeCell ref="A2:H2"/>
    <mergeCell ref="A3:H3"/>
    <mergeCell ref="A4:H4"/>
    <mergeCell ref="A5:H5"/>
    <mergeCell ref="D16:E16"/>
    <mergeCell ref="I3:W3"/>
    <mergeCell ref="I4:W4"/>
    <mergeCell ref="I5:W5"/>
    <mergeCell ref="F7:W7"/>
    <mergeCell ref="F8:W18"/>
  </mergeCells>
  <phoneticPr fontId="27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CEA53-F6F0-4443-9AF1-8F599C827039}">
  <dimension ref="A1"/>
  <sheetViews>
    <sheetView showGridLines="0" zoomScale="70" zoomScaleNormal="70" workbookViewId="0">
      <selection activeCell="I51" sqref="I51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E5F41-941C-42F9-9DBF-7564B29C7E91}">
  <dimension ref="A1:R6"/>
  <sheetViews>
    <sheetView workbookViewId="0">
      <selection activeCell="E1" sqref="E1"/>
    </sheetView>
  </sheetViews>
  <sheetFormatPr defaultRowHeight="14.4" x14ac:dyDescent="0.3"/>
  <cols>
    <col min="7" max="7" width="8.88671875" customWidth="1"/>
  </cols>
  <sheetData>
    <row r="1" spans="1:18" x14ac:dyDescent="0.3">
      <c r="A1" s="96"/>
      <c r="B1" s="96" t="s">
        <v>121</v>
      </c>
      <c r="C1" s="96">
        <f>'Чек-лист 5С'!C$8</f>
        <v>1</v>
      </c>
      <c r="D1" s="96">
        <f>'Чек-лист 5С'!D$8</f>
        <v>2</v>
      </c>
      <c r="E1" s="96">
        <f>'Чек-лист 5С'!E$8</f>
        <v>3</v>
      </c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8" x14ac:dyDescent="0.3">
      <c r="A2" s="96" t="s">
        <v>22</v>
      </c>
      <c r="B2" s="97">
        <f>SUM(C2:R2)/5/MAX(C1:R1)</f>
        <v>0.6</v>
      </c>
      <c r="C2" s="96">
        <f>INDEX('Чек-лист 5С'!$1:$1048576,MATCH($A2,'Чек-лист 5С'!$A:$A,0),MATCH(C$1,'Чек-лист 5С'!$8:$8,0))</f>
        <v>4</v>
      </c>
      <c r="D2" s="96">
        <f>INDEX('Чек-лист 5С'!$1:$1048576,MATCH($A2,'Чек-лист 5С'!$A:$A,0),MATCH(D$1,'Чек-лист 5С'!$8:$8,0))</f>
        <v>3</v>
      </c>
      <c r="E2" s="96">
        <f>INDEX('Чек-лист 5С'!$1:$1048576,MATCH($A2,'Чек-лист 5С'!$A:$A,0),MATCH(E$1,'Чек-лист 5С'!$8:$8,0))</f>
        <v>2</v>
      </c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</row>
    <row r="3" spans="1:18" x14ac:dyDescent="0.3">
      <c r="A3" s="96" t="s">
        <v>23</v>
      </c>
      <c r="B3" s="97">
        <f t="shared" ref="B3:B6" si="0">SUM(C3:R3)/5/MAX(C2:R2)</f>
        <v>0.4</v>
      </c>
      <c r="C3" s="96">
        <f>INDEX('Чек-лист 5С'!$1:$1048576,MATCH($A3,'Чек-лист 5С'!$A:$A,0),MATCH(C$1,'Чек-лист 5С'!$8:$8,0))</f>
        <v>3</v>
      </c>
      <c r="D3" s="96">
        <f>INDEX('Чек-лист 5С'!$1:$1048576,MATCH($A3,'Чек-лист 5С'!$A:$A,0),MATCH(D$1,'Чек-лист 5С'!$8:$8,0))</f>
        <v>2</v>
      </c>
      <c r="E3" s="96">
        <f>INDEX('Чек-лист 5С'!$1:$1048576,MATCH($A3,'Чек-лист 5С'!$A:$A,0),MATCH(E$1,'Чек-лист 5С'!$8:$8,0))</f>
        <v>3</v>
      </c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</row>
    <row r="4" spans="1:18" x14ac:dyDescent="0.3">
      <c r="A4" s="96" t="s">
        <v>24</v>
      </c>
      <c r="B4" s="97">
        <f t="shared" si="0"/>
        <v>0.53333333333333333</v>
      </c>
      <c r="C4" s="96">
        <f>INDEX('Чек-лист 5С'!$1:$1048576,MATCH($A4,'Чек-лист 5С'!$A:$A,0),MATCH(C$1,'Чек-лист 5С'!$8:$8,0))</f>
        <v>4</v>
      </c>
      <c r="D4" s="96">
        <f>INDEX('Чек-лист 5С'!$1:$1048576,MATCH($A4,'Чек-лист 5С'!$A:$A,0),MATCH(D$1,'Чек-лист 5С'!$8:$8,0))</f>
        <v>2</v>
      </c>
      <c r="E4" s="96">
        <f>INDEX('Чек-лист 5С'!$1:$1048576,MATCH($A4,'Чек-лист 5С'!$A:$A,0),MATCH(E$1,'Чек-лист 5С'!$8:$8,0))</f>
        <v>2</v>
      </c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</row>
    <row r="5" spans="1:18" x14ac:dyDescent="0.3">
      <c r="A5" s="96" t="s">
        <v>25</v>
      </c>
      <c r="B5" s="97">
        <f t="shared" si="0"/>
        <v>0.5</v>
      </c>
      <c r="C5" s="96">
        <f>INDEX('Чек-лист 5С'!$1:$1048576,MATCH($A5,'Чек-лист 5С'!$A:$A,0),MATCH(C$1,'Чек-лист 5С'!$8:$8,0))</f>
        <v>3</v>
      </c>
      <c r="D5" s="96">
        <f>INDEX('Чек-лист 5С'!$1:$1048576,MATCH($A5,'Чек-лист 5С'!$A:$A,0),MATCH(D$1,'Чек-лист 5С'!$8:$8,0))</f>
        <v>4</v>
      </c>
      <c r="E5" s="96">
        <f>INDEX('Чек-лист 5С'!$1:$1048576,MATCH($A5,'Чек-лист 5С'!$A:$A,0),MATCH(E$1,'Чек-лист 5С'!$8:$8,0))</f>
        <v>3</v>
      </c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</row>
    <row r="6" spans="1:18" x14ac:dyDescent="0.3">
      <c r="A6" s="96" t="s">
        <v>26</v>
      </c>
      <c r="B6" s="97">
        <f t="shared" si="0"/>
        <v>0.2</v>
      </c>
      <c r="C6" s="96">
        <f>INDEX('Чек-лист 5С'!$1:$1048576,MATCH($A6,'Чек-лист 5С'!$A:$A,0),MATCH(C$1,'Чек-лист 5С'!$8:$8,0))</f>
        <v>3</v>
      </c>
      <c r="D6" s="96">
        <f>INDEX('Чек-лист 5С'!$1:$1048576,MATCH($A6,'Чек-лист 5С'!$A:$A,0),MATCH(D$1,'Чек-лист 5С'!$8:$8,0))</f>
        <v>0</v>
      </c>
      <c r="E6" s="96">
        <f>INDEX('Чек-лист 5С'!$1:$1048576,MATCH($A6,'Чек-лист 5С'!$A:$A,0),MATCH(E$1,'Чек-лист 5С'!$8:$8,0))</f>
        <v>1</v>
      </c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A56B3-4062-4A54-9B0D-8182127451B5}">
  <dimension ref="A1:I12"/>
  <sheetViews>
    <sheetView topLeftCell="A4" workbookViewId="0">
      <selection activeCell="D6" sqref="D6"/>
    </sheetView>
  </sheetViews>
  <sheetFormatPr defaultRowHeight="14.4" x14ac:dyDescent="0.3"/>
  <cols>
    <col min="1" max="1" width="7.44140625" style="23" customWidth="1"/>
    <col min="2" max="2" width="32.5546875" style="23" customWidth="1"/>
    <col min="3" max="3" width="41.109375" style="23" customWidth="1"/>
    <col min="4" max="4" width="22" style="23" customWidth="1"/>
    <col min="5" max="5" width="15.44140625" style="23" customWidth="1"/>
    <col min="6" max="6" width="18" style="23" customWidth="1"/>
    <col min="7" max="7" width="29.5546875" style="23" customWidth="1"/>
    <col min="8" max="256" width="9.109375" style="23"/>
    <col min="257" max="257" width="7.44140625" style="23" customWidth="1"/>
    <col min="258" max="258" width="32.5546875" style="23" customWidth="1"/>
    <col min="259" max="259" width="41.109375" style="23" customWidth="1"/>
    <col min="260" max="260" width="19.6640625" style="23" customWidth="1"/>
    <col min="261" max="262" width="18" style="23" customWidth="1"/>
    <col min="263" max="263" width="32.33203125" style="23" customWidth="1"/>
    <col min="264" max="512" width="9.109375" style="23"/>
    <col min="513" max="513" width="7.44140625" style="23" customWidth="1"/>
    <col min="514" max="514" width="32.5546875" style="23" customWidth="1"/>
    <col min="515" max="515" width="41.109375" style="23" customWidth="1"/>
    <col min="516" max="516" width="19.6640625" style="23" customWidth="1"/>
    <col min="517" max="518" width="18" style="23" customWidth="1"/>
    <col min="519" max="519" width="32.33203125" style="23" customWidth="1"/>
    <col min="520" max="768" width="9.109375" style="23"/>
    <col min="769" max="769" width="7.44140625" style="23" customWidth="1"/>
    <col min="770" max="770" width="32.5546875" style="23" customWidth="1"/>
    <col min="771" max="771" width="41.109375" style="23" customWidth="1"/>
    <col min="772" max="772" width="19.6640625" style="23" customWidth="1"/>
    <col min="773" max="774" width="18" style="23" customWidth="1"/>
    <col min="775" max="775" width="32.33203125" style="23" customWidth="1"/>
    <col min="776" max="1024" width="9.109375" style="23"/>
    <col min="1025" max="1025" width="7.44140625" style="23" customWidth="1"/>
    <col min="1026" max="1026" width="32.5546875" style="23" customWidth="1"/>
    <col min="1027" max="1027" width="41.109375" style="23" customWidth="1"/>
    <col min="1028" max="1028" width="19.6640625" style="23" customWidth="1"/>
    <col min="1029" max="1030" width="18" style="23" customWidth="1"/>
    <col min="1031" max="1031" width="32.33203125" style="23" customWidth="1"/>
    <col min="1032" max="1280" width="9.109375" style="23"/>
    <col min="1281" max="1281" width="7.44140625" style="23" customWidth="1"/>
    <col min="1282" max="1282" width="32.5546875" style="23" customWidth="1"/>
    <col min="1283" max="1283" width="41.109375" style="23" customWidth="1"/>
    <col min="1284" max="1284" width="19.6640625" style="23" customWidth="1"/>
    <col min="1285" max="1286" width="18" style="23" customWidth="1"/>
    <col min="1287" max="1287" width="32.33203125" style="23" customWidth="1"/>
    <col min="1288" max="1536" width="9.109375" style="23"/>
    <col min="1537" max="1537" width="7.44140625" style="23" customWidth="1"/>
    <col min="1538" max="1538" width="32.5546875" style="23" customWidth="1"/>
    <col min="1539" max="1539" width="41.109375" style="23" customWidth="1"/>
    <col min="1540" max="1540" width="19.6640625" style="23" customWidth="1"/>
    <col min="1541" max="1542" width="18" style="23" customWidth="1"/>
    <col min="1543" max="1543" width="32.33203125" style="23" customWidth="1"/>
    <col min="1544" max="1792" width="9.109375" style="23"/>
    <col min="1793" max="1793" width="7.44140625" style="23" customWidth="1"/>
    <col min="1794" max="1794" width="32.5546875" style="23" customWidth="1"/>
    <col min="1795" max="1795" width="41.109375" style="23" customWidth="1"/>
    <col min="1796" max="1796" width="19.6640625" style="23" customWidth="1"/>
    <col min="1797" max="1798" width="18" style="23" customWidth="1"/>
    <col min="1799" max="1799" width="32.33203125" style="23" customWidth="1"/>
    <col min="1800" max="2048" width="9.109375" style="23"/>
    <col min="2049" max="2049" width="7.44140625" style="23" customWidth="1"/>
    <col min="2050" max="2050" width="32.5546875" style="23" customWidth="1"/>
    <col min="2051" max="2051" width="41.109375" style="23" customWidth="1"/>
    <col min="2052" max="2052" width="19.6640625" style="23" customWidth="1"/>
    <col min="2053" max="2054" width="18" style="23" customWidth="1"/>
    <col min="2055" max="2055" width="32.33203125" style="23" customWidth="1"/>
    <col min="2056" max="2304" width="9.109375" style="23"/>
    <col min="2305" max="2305" width="7.44140625" style="23" customWidth="1"/>
    <col min="2306" max="2306" width="32.5546875" style="23" customWidth="1"/>
    <col min="2307" max="2307" width="41.109375" style="23" customWidth="1"/>
    <col min="2308" max="2308" width="19.6640625" style="23" customWidth="1"/>
    <col min="2309" max="2310" width="18" style="23" customWidth="1"/>
    <col min="2311" max="2311" width="32.33203125" style="23" customWidth="1"/>
    <col min="2312" max="2560" width="9.109375" style="23"/>
    <col min="2561" max="2561" width="7.44140625" style="23" customWidth="1"/>
    <col min="2562" max="2562" width="32.5546875" style="23" customWidth="1"/>
    <col min="2563" max="2563" width="41.109375" style="23" customWidth="1"/>
    <col min="2564" max="2564" width="19.6640625" style="23" customWidth="1"/>
    <col min="2565" max="2566" width="18" style="23" customWidth="1"/>
    <col min="2567" max="2567" width="32.33203125" style="23" customWidth="1"/>
    <col min="2568" max="2816" width="9.109375" style="23"/>
    <col min="2817" max="2817" width="7.44140625" style="23" customWidth="1"/>
    <col min="2818" max="2818" width="32.5546875" style="23" customWidth="1"/>
    <col min="2819" max="2819" width="41.109375" style="23" customWidth="1"/>
    <col min="2820" max="2820" width="19.6640625" style="23" customWidth="1"/>
    <col min="2821" max="2822" width="18" style="23" customWidth="1"/>
    <col min="2823" max="2823" width="32.33203125" style="23" customWidth="1"/>
    <col min="2824" max="3072" width="9.109375" style="23"/>
    <col min="3073" max="3073" width="7.44140625" style="23" customWidth="1"/>
    <col min="3074" max="3074" width="32.5546875" style="23" customWidth="1"/>
    <col min="3075" max="3075" width="41.109375" style="23" customWidth="1"/>
    <col min="3076" max="3076" width="19.6640625" style="23" customWidth="1"/>
    <col min="3077" max="3078" width="18" style="23" customWidth="1"/>
    <col min="3079" max="3079" width="32.33203125" style="23" customWidth="1"/>
    <col min="3080" max="3328" width="9.109375" style="23"/>
    <col min="3329" max="3329" width="7.44140625" style="23" customWidth="1"/>
    <col min="3330" max="3330" width="32.5546875" style="23" customWidth="1"/>
    <col min="3331" max="3331" width="41.109375" style="23" customWidth="1"/>
    <col min="3332" max="3332" width="19.6640625" style="23" customWidth="1"/>
    <col min="3333" max="3334" width="18" style="23" customWidth="1"/>
    <col min="3335" max="3335" width="32.33203125" style="23" customWidth="1"/>
    <col min="3336" max="3584" width="9.109375" style="23"/>
    <col min="3585" max="3585" width="7.44140625" style="23" customWidth="1"/>
    <col min="3586" max="3586" width="32.5546875" style="23" customWidth="1"/>
    <col min="3587" max="3587" width="41.109375" style="23" customWidth="1"/>
    <col min="3588" max="3588" width="19.6640625" style="23" customWidth="1"/>
    <col min="3589" max="3590" width="18" style="23" customWidth="1"/>
    <col min="3591" max="3591" width="32.33203125" style="23" customWidth="1"/>
    <col min="3592" max="3840" width="9.109375" style="23"/>
    <col min="3841" max="3841" width="7.44140625" style="23" customWidth="1"/>
    <col min="3842" max="3842" width="32.5546875" style="23" customWidth="1"/>
    <col min="3843" max="3843" width="41.109375" style="23" customWidth="1"/>
    <col min="3844" max="3844" width="19.6640625" style="23" customWidth="1"/>
    <col min="3845" max="3846" width="18" style="23" customWidth="1"/>
    <col min="3847" max="3847" width="32.33203125" style="23" customWidth="1"/>
    <col min="3848" max="4096" width="9.109375" style="23"/>
    <col min="4097" max="4097" width="7.44140625" style="23" customWidth="1"/>
    <col min="4098" max="4098" width="32.5546875" style="23" customWidth="1"/>
    <col min="4099" max="4099" width="41.109375" style="23" customWidth="1"/>
    <col min="4100" max="4100" width="19.6640625" style="23" customWidth="1"/>
    <col min="4101" max="4102" width="18" style="23" customWidth="1"/>
    <col min="4103" max="4103" width="32.33203125" style="23" customWidth="1"/>
    <col min="4104" max="4352" width="9.109375" style="23"/>
    <col min="4353" max="4353" width="7.44140625" style="23" customWidth="1"/>
    <col min="4354" max="4354" width="32.5546875" style="23" customWidth="1"/>
    <col min="4355" max="4355" width="41.109375" style="23" customWidth="1"/>
    <col min="4356" max="4356" width="19.6640625" style="23" customWidth="1"/>
    <col min="4357" max="4358" width="18" style="23" customWidth="1"/>
    <col min="4359" max="4359" width="32.33203125" style="23" customWidth="1"/>
    <col min="4360" max="4608" width="9.109375" style="23"/>
    <col min="4609" max="4609" width="7.44140625" style="23" customWidth="1"/>
    <col min="4610" max="4610" width="32.5546875" style="23" customWidth="1"/>
    <col min="4611" max="4611" width="41.109375" style="23" customWidth="1"/>
    <col min="4612" max="4612" width="19.6640625" style="23" customWidth="1"/>
    <col min="4613" max="4614" width="18" style="23" customWidth="1"/>
    <col min="4615" max="4615" width="32.33203125" style="23" customWidth="1"/>
    <col min="4616" max="4864" width="9.109375" style="23"/>
    <col min="4865" max="4865" width="7.44140625" style="23" customWidth="1"/>
    <col min="4866" max="4866" width="32.5546875" style="23" customWidth="1"/>
    <col min="4867" max="4867" width="41.109375" style="23" customWidth="1"/>
    <col min="4868" max="4868" width="19.6640625" style="23" customWidth="1"/>
    <col min="4869" max="4870" width="18" style="23" customWidth="1"/>
    <col min="4871" max="4871" width="32.33203125" style="23" customWidth="1"/>
    <col min="4872" max="5120" width="9.109375" style="23"/>
    <col min="5121" max="5121" width="7.44140625" style="23" customWidth="1"/>
    <col min="5122" max="5122" width="32.5546875" style="23" customWidth="1"/>
    <col min="5123" max="5123" width="41.109375" style="23" customWidth="1"/>
    <col min="5124" max="5124" width="19.6640625" style="23" customWidth="1"/>
    <col min="5125" max="5126" width="18" style="23" customWidth="1"/>
    <col min="5127" max="5127" width="32.33203125" style="23" customWidth="1"/>
    <col min="5128" max="5376" width="9.109375" style="23"/>
    <col min="5377" max="5377" width="7.44140625" style="23" customWidth="1"/>
    <col min="5378" max="5378" width="32.5546875" style="23" customWidth="1"/>
    <col min="5379" max="5379" width="41.109375" style="23" customWidth="1"/>
    <col min="5380" max="5380" width="19.6640625" style="23" customWidth="1"/>
    <col min="5381" max="5382" width="18" style="23" customWidth="1"/>
    <col min="5383" max="5383" width="32.33203125" style="23" customWidth="1"/>
    <col min="5384" max="5632" width="9.109375" style="23"/>
    <col min="5633" max="5633" width="7.44140625" style="23" customWidth="1"/>
    <col min="5634" max="5634" width="32.5546875" style="23" customWidth="1"/>
    <col min="5635" max="5635" width="41.109375" style="23" customWidth="1"/>
    <col min="5636" max="5636" width="19.6640625" style="23" customWidth="1"/>
    <col min="5637" max="5638" width="18" style="23" customWidth="1"/>
    <col min="5639" max="5639" width="32.33203125" style="23" customWidth="1"/>
    <col min="5640" max="5888" width="9.109375" style="23"/>
    <col min="5889" max="5889" width="7.44140625" style="23" customWidth="1"/>
    <col min="5890" max="5890" width="32.5546875" style="23" customWidth="1"/>
    <col min="5891" max="5891" width="41.109375" style="23" customWidth="1"/>
    <col min="5892" max="5892" width="19.6640625" style="23" customWidth="1"/>
    <col min="5893" max="5894" width="18" style="23" customWidth="1"/>
    <col min="5895" max="5895" width="32.33203125" style="23" customWidth="1"/>
    <col min="5896" max="6144" width="9.109375" style="23"/>
    <col min="6145" max="6145" width="7.44140625" style="23" customWidth="1"/>
    <col min="6146" max="6146" width="32.5546875" style="23" customWidth="1"/>
    <col min="6147" max="6147" width="41.109375" style="23" customWidth="1"/>
    <col min="6148" max="6148" width="19.6640625" style="23" customWidth="1"/>
    <col min="6149" max="6150" width="18" style="23" customWidth="1"/>
    <col min="6151" max="6151" width="32.33203125" style="23" customWidth="1"/>
    <col min="6152" max="6400" width="9.109375" style="23"/>
    <col min="6401" max="6401" width="7.44140625" style="23" customWidth="1"/>
    <col min="6402" max="6402" width="32.5546875" style="23" customWidth="1"/>
    <col min="6403" max="6403" width="41.109375" style="23" customWidth="1"/>
    <col min="6404" max="6404" width="19.6640625" style="23" customWidth="1"/>
    <col min="6405" max="6406" width="18" style="23" customWidth="1"/>
    <col min="6407" max="6407" width="32.33203125" style="23" customWidth="1"/>
    <col min="6408" max="6656" width="9.109375" style="23"/>
    <col min="6657" max="6657" width="7.44140625" style="23" customWidth="1"/>
    <col min="6658" max="6658" width="32.5546875" style="23" customWidth="1"/>
    <col min="6659" max="6659" width="41.109375" style="23" customWidth="1"/>
    <col min="6660" max="6660" width="19.6640625" style="23" customWidth="1"/>
    <col min="6661" max="6662" width="18" style="23" customWidth="1"/>
    <col min="6663" max="6663" width="32.33203125" style="23" customWidth="1"/>
    <col min="6664" max="6912" width="9.109375" style="23"/>
    <col min="6913" max="6913" width="7.44140625" style="23" customWidth="1"/>
    <col min="6914" max="6914" width="32.5546875" style="23" customWidth="1"/>
    <col min="6915" max="6915" width="41.109375" style="23" customWidth="1"/>
    <col min="6916" max="6916" width="19.6640625" style="23" customWidth="1"/>
    <col min="6917" max="6918" width="18" style="23" customWidth="1"/>
    <col min="6919" max="6919" width="32.33203125" style="23" customWidth="1"/>
    <col min="6920" max="7168" width="9.109375" style="23"/>
    <col min="7169" max="7169" width="7.44140625" style="23" customWidth="1"/>
    <col min="7170" max="7170" width="32.5546875" style="23" customWidth="1"/>
    <col min="7171" max="7171" width="41.109375" style="23" customWidth="1"/>
    <col min="7172" max="7172" width="19.6640625" style="23" customWidth="1"/>
    <col min="7173" max="7174" width="18" style="23" customWidth="1"/>
    <col min="7175" max="7175" width="32.33203125" style="23" customWidth="1"/>
    <col min="7176" max="7424" width="9.109375" style="23"/>
    <col min="7425" max="7425" width="7.44140625" style="23" customWidth="1"/>
    <col min="7426" max="7426" width="32.5546875" style="23" customWidth="1"/>
    <col min="7427" max="7427" width="41.109375" style="23" customWidth="1"/>
    <col min="7428" max="7428" width="19.6640625" style="23" customWidth="1"/>
    <col min="7429" max="7430" width="18" style="23" customWidth="1"/>
    <col min="7431" max="7431" width="32.33203125" style="23" customWidth="1"/>
    <col min="7432" max="7680" width="9.109375" style="23"/>
    <col min="7681" max="7681" width="7.44140625" style="23" customWidth="1"/>
    <col min="7682" max="7682" width="32.5546875" style="23" customWidth="1"/>
    <col min="7683" max="7683" width="41.109375" style="23" customWidth="1"/>
    <col min="7684" max="7684" width="19.6640625" style="23" customWidth="1"/>
    <col min="7685" max="7686" width="18" style="23" customWidth="1"/>
    <col min="7687" max="7687" width="32.33203125" style="23" customWidth="1"/>
    <col min="7688" max="7936" width="9.109375" style="23"/>
    <col min="7937" max="7937" width="7.44140625" style="23" customWidth="1"/>
    <col min="7938" max="7938" width="32.5546875" style="23" customWidth="1"/>
    <col min="7939" max="7939" width="41.109375" style="23" customWidth="1"/>
    <col min="7940" max="7940" width="19.6640625" style="23" customWidth="1"/>
    <col min="7941" max="7942" width="18" style="23" customWidth="1"/>
    <col min="7943" max="7943" width="32.33203125" style="23" customWidth="1"/>
    <col min="7944" max="8192" width="9.109375" style="23"/>
    <col min="8193" max="8193" width="7.44140625" style="23" customWidth="1"/>
    <col min="8194" max="8194" width="32.5546875" style="23" customWidth="1"/>
    <col min="8195" max="8195" width="41.109375" style="23" customWidth="1"/>
    <col min="8196" max="8196" width="19.6640625" style="23" customWidth="1"/>
    <col min="8197" max="8198" width="18" style="23" customWidth="1"/>
    <col min="8199" max="8199" width="32.33203125" style="23" customWidth="1"/>
    <col min="8200" max="8448" width="9.109375" style="23"/>
    <col min="8449" max="8449" width="7.44140625" style="23" customWidth="1"/>
    <col min="8450" max="8450" width="32.5546875" style="23" customWidth="1"/>
    <col min="8451" max="8451" width="41.109375" style="23" customWidth="1"/>
    <col min="8452" max="8452" width="19.6640625" style="23" customWidth="1"/>
    <col min="8453" max="8454" width="18" style="23" customWidth="1"/>
    <col min="8455" max="8455" width="32.33203125" style="23" customWidth="1"/>
    <col min="8456" max="8704" width="9.109375" style="23"/>
    <col min="8705" max="8705" width="7.44140625" style="23" customWidth="1"/>
    <col min="8706" max="8706" width="32.5546875" style="23" customWidth="1"/>
    <col min="8707" max="8707" width="41.109375" style="23" customWidth="1"/>
    <col min="8708" max="8708" width="19.6640625" style="23" customWidth="1"/>
    <col min="8709" max="8710" width="18" style="23" customWidth="1"/>
    <col min="8711" max="8711" width="32.33203125" style="23" customWidth="1"/>
    <col min="8712" max="8960" width="9.109375" style="23"/>
    <col min="8961" max="8961" width="7.44140625" style="23" customWidth="1"/>
    <col min="8962" max="8962" width="32.5546875" style="23" customWidth="1"/>
    <col min="8963" max="8963" width="41.109375" style="23" customWidth="1"/>
    <col min="8964" max="8964" width="19.6640625" style="23" customWidth="1"/>
    <col min="8965" max="8966" width="18" style="23" customWidth="1"/>
    <col min="8967" max="8967" width="32.33203125" style="23" customWidth="1"/>
    <col min="8968" max="9216" width="9.109375" style="23"/>
    <col min="9217" max="9217" width="7.44140625" style="23" customWidth="1"/>
    <col min="9218" max="9218" width="32.5546875" style="23" customWidth="1"/>
    <col min="9219" max="9219" width="41.109375" style="23" customWidth="1"/>
    <col min="9220" max="9220" width="19.6640625" style="23" customWidth="1"/>
    <col min="9221" max="9222" width="18" style="23" customWidth="1"/>
    <col min="9223" max="9223" width="32.33203125" style="23" customWidth="1"/>
    <col min="9224" max="9472" width="9.109375" style="23"/>
    <col min="9473" max="9473" width="7.44140625" style="23" customWidth="1"/>
    <col min="9474" max="9474" width="32.5546875" style="23" customWidth="1"/>
    <col min="9475" max="9475" width="41.109375" style="23" customWidth="1"/>
    <col min="9476" max="9476" width="19.6640625" style="23" customWidth="1"/>
    <col min="9477" max="9478" width="18" style="23" customWidth="1"/>
    <col min="9479" max="9479" width="32.33203125" style="23" customWidth="1"/>
    <col min="9480" max="9728" width="9.109375" style="23"/>
    <col min="9729" max="9729" width="7.44140625" style="23" customWidth="1"/>
    <col min="9730" max="9730" width="32.5546875" style="23" customWidth="1"/>
    <col min="9731" max="9731" width="41.109375" style="23" customWidth="1"/>
    <col min="9732" max="9732" width="19.6640625" style="23" customWidth="1"/>
    <col min="9733" max="9734" width="18" style="23" customWidth="1"/>
    <col min="9735" max="9735" width="32.33203125" style="23" customWidth="1"/>
    <col min="9736" max="9984" width="9.109375" style="23"/>
    <col min="9985" max="9985" width="7.44140625" style="23" customWidth="1"/>
    <col min="9986" max="9986" width="32.5546875" style="23" customWidth="1"/>
    <col min="9987" max="9987" width="41.109375" style="23" customWidth="1"/>
    <col min="9988" max="9988" width="19.6640625" style="23" customWidth="1"/>
    <col min="9989" max="9990" width="18" style="23" customWidth="1"/>
    <col min="9991" max="9991" width="32.33203125" style="23" customWidth="1"/>
    <col min="9992" max="10240" width="9.109375" style="23"/>
    <col min="10241" max="10241" width="7.44140625" style="23" customWidth="1"/>
    <col min="10242" max="10242" width="32.5546875" style="23" customWidth="1"/>
    <col min="10243" max="10243" width="41.109375" style="23" customWidth="1"/>
    <col min="10244" max="10244" width="19.6640625" style="23" customWidth="1"/>
    <col min="10245" max="10246" width="18" style="23" customWidth="1"/>
    <col min="10247" max="10247" width="32.33203125" style="23" customWidth="1"/>
    <col min="10248" max="10496" width="9.109375" style="23"/>
    <col min="10497" max="10497" width="7.44140625" style="23" customWidth="1"/>
    <col min="10498" max="10498" width="32.5546875" style="23" customWidth="1"/>
    <col min="10499" max="10499" width="41.109375" style="23" customWidth="1"/>
    <col min="10500" max="10500" width="19.6640625" style="23" customWidth="1"/>
    <col min="10501" max="10502" width="18" style="23" customWidth="1"/>
    <col min="10503" max="10503" width="32.33203125" style="23" customWidth="1"/>
    <col min="10504" max="10752" width="9.109375" style="23"/>
    <col min="10753" max="10753" width="7.44140625" style="23" customWidth="1"/>
    <col min="10754" max="10754" width="32.5546875" style="23" customWidth="1"/>
    <col min="10755" max="10755" width="41.109375" style="23" customWidth="1"/>
    <col min="10756" max="10756" width="19.6640625" style="23" customWidth="1"/>
    <col min="10757" max="10758" width="18" style="23" customWidth="1"/>
    <col min="10759" max="10759" width="32.33203125" style="23" customWidth="1"/>
    <col min="10760" max="11008" width="9.109375" style="23"/>
    <col min="11009" max="11009" width="7.44140625" style="23" customWidth="1"/>
    <col min="11010" max="11010" width="32.5546875" style="23" customWidth="1"/>
    <col min="11011" max="11011" width="41.109375" style="23" customWidth="1"/>
    <col min="11012" max="11012" width="19.6640625" style="23" customWidth="1"/>
    <col min="11013" max="11014" width="18" style="23" customWidth="1"/>
    <col min="11015" max="11015" width="32.33203125" style="23" customWidth="1"/>
    <col min="11016" max="11264" width="9.109375" style="23"/>
    <col min="11265" max="11265" width="7.44140625" style="23" customWidth="1"/>
    <col min="11266" max="11266" width="32.5546875" style="23" customWidth="1"/>
    <col min="11267" max="11267" width="41.109375" style="23" customWidth="1"/>
    <col min="11268" max="11268" width="19.6640625" style="23" customWidth="1"/>
    <col min="11269" max="11270" width="18" style="23" customWidth="1"/>
    <col min="11271" max="11271" width="32.33203125" style="23" customWidth="1"/>
    <col min="11272" max="11520" width="9.109375" style="23"/>
    <col min="11521" max="11521" width="7.44140625" style="23" customWidth="1"/>
    <col min="11522" max="11522" width="32.5546875" style="23" customWidth="1"/>
    <col min="11523" max="11523" width="41.109375" style="23" customWidth="1"/>
    <col min="11524" max="11524" width="19.6640625" style="23" customWidth="1"/>
    <col min="11525" max="11526" width="18" style="23" customWidth="1"/>
    <col min="11527" max="11527" width="32.33203125" style="23" customWidth="1"/>
    <col min="11528" max="11776" width="9.109375" style="23"/>
    <col min="11777" max="11777" width="7.44140625" style="23" customWidth="1"/>
    <col min="11778" max="11778" width="32.5546875" style="23" customWidth="1"/>
    <col min="11779" max="11779" width="41.109375" style="23" customWidth="1"/>
    <col min="11780" max="11780" width="19.6640625" style="23" customWidth="1"/>
    <col min="11781" max="11782" width="18" style="23" customWidth="1"/>
    <col min="11783" max="11783" width="32.33203125" style="23" customWidth="1"/>
    <col min="11784" max="12032" width="9.109375" style="23"/>
    <col min="12033" max="12033" width="7.44140625" style="23" customWidth="1"/>
    <col min="12034" max="12034" width="32.5546875" style="23" customWidth="1"/>
    <col min="12035" max="12035" width="41.109375" style="23" customWidth="1"/>
    <col min="12036" max="12036" width="19.6640625" style="23" customWidth="1"/>
    <col min="12037" max="12038" width="18" style="23" customWidth="1"/>
    <col min="12039" max="12039" width="32.33203125" style="23" customWidth="1"/>
    <col min="12040" max="12288" width="9.109375" style="23"/>
    <col min="12289" max="12289" width="7.44140625" style="23" customWidth="1"/>
    <col min="12290" max="12290" width="32.5546875" style="23" customWidth="1"/>
    <col min="12291" max="12291" width="41.109375" style="23" customWidth="1"/>
    <col min="12292" max="12292" width="19.6640625" style="23" customWidth="1"/>
    <col min="12293" max="12294" width="18" style="23" customWidth="1"/>
    <col min="12295" max="12295" width="32.33203125" style="23" customWidth="1"/>
    <col min="12296" max="12544" width="9.109375" style="23"/>
    <col min="12545" max="12545" width="7.44140625" style="23" customWidth="1"/>
    <col min="12546" max="12546" width="32.5546875" style="23" customWidth="1"/>
    <col min="12547" max="12547" width="41.109375" style="23" customWidth="1"/>
    <col min="12548" max="12548" width="19.6640625" style="23" customWidth="1"/>
    <col min="12549" max="12550" width="18" style="23" customWidth="1"/>
    <col min="12551" max="12551" width="32.33203125" style="23" customWidth="1"/>
    <col min="12552" max="12800" width="9.109375" style="23"/>
    <col min="12801" max="12801" width="7.44140625" style="23" customWidth="1"/>
    <col min="12802" max="12802" width="32.5546875" style="23" customWidth="1"/>
    <col min="12803" max="12803" width="41.109375" style="23" customWidth="1"/>
    <col min="12804" max="12804" width="19.6640625" style="23" customWidth="1"/>
    <col min="12805" max="12806" width="18" style="23" customWidth="1"/>
    <col min="12807" max="12807" width="32.33203125" style="23" customWidth="1"/>
    <col min="12808" max="13056" width="9.109375" style="23"/>
    <col min="13057" max="13057" width="7.44140625" style="23" customWidth="1"/>
    <col min="13058" max="13058" width="32.5546875" style="23" customWidth="1"/>
    <col min="13059" max="13059" width="41.109375" style="23" customWidth="1"/>
    <col min="13060" max="13060" width="19.6640625" style="23" customWidth="1"/>
    <col min="13061" max="13062" width="18" style="23" customWidth="1"/>
    <col min="13063" max="13063" width="32.33203125" style="23" customWidth="1"/>
    <col min="13064" max="13312" width="9.109375" style="23"/>
    <col min="13313" max="13313" width="7.44140625" style="23" customWidth="1"/>
    <col min="13314" max="13314" width="32.5546875" style="23" customWidth="1"/>
    <col min="13315" max="13315" width="41.109375" style="23" customWidth="1"/>
    <col min="13316" max="13316" width="19.6640625" style="23" customWidth="1"/>
    <col min="13317" max="13318" width="18" style="23" customWidth="1"/>
    <col min="13319" max="13319" width="32.33203125" style="23" customWidth="1"/>
    <col min="13320" max="13568" width="9.109375" style="23"/>
    <col min="13569" max="13569" width="7.44140625" style="23" customWidth="1"/>
    <col min="13570" max="13570" width="32.5546875" style="23" customWidth="1"/>
    <col min="13571" max="13571" width="41.109375" style="23" customWidth="1"/>
    <col min="13572" max="13572" width="19.6640625" style="23" customWidth="1"/>
    <col min="13573" max="13574" width="18" style="23" customWidth="1"/>
    <col min="13575" max="13575" width="32.33203125" style="23" customWidth="1"/>
    <col min="13576" max="13824" width="9.109375" style="23"/>
    <col min="13825" max="13825" width="7.44140625" style="23" customWidth="1"/>
    <col min="13826" max="13826" width="32.5546875" style="23" customWidth="1"/>
    <col min="13827" max="13827" width="41.109375" style="23" customWidth="1"/>
    <col min="13828" max="13828" width="19.6640625" style="23" customWidth="1"/>
    <col min="13829" max="13830" width="18" style="23" customWidth="1"/>
    <col min="13831" max="13831" width="32.33203125" style="23" customWidth="1"/>
    <col min="13832" max="14080" width="9.109375" style="23"/>
    <col min="14081" max="14081" width="7.44140625" style="23" customWidth="1"/>
    <col min="14082" max="14082" width="32.5546875" style="23" customWidth="1"/>
    <col min="14083" max="14083" width="41.109375" style="23" customWidth="1"/>
    <col min="14084" max="14084" width="19.6640625" style="23" customWidth="1"/>
    <col min="14085" max="14086" width="18" style="23" customWidth="1"/>
    <col min="14087" max="14087" width="32.33203125" style="23" customWidth="1"/>
    <col min="14088" max="14336" width="9.109375" style="23"/>
    <col min="14337" max="14337" width="7.44140625" style="23" customWidth="1"/>
    <col min="14338" max="14338" width="32.5546875" style="23" customWidth="1"/>
    <col min="14339" max="14339" width="41.109375" style="23" customWidth="1"/>
    <col min="14340" max="14340" width="19.6640625" style="23" customWidth="1"/>
    <col min="14341" max="14342" width="18" style="23" customWidth="1"/>
    <col min="14343" max="14343" width="32.33203125" style="23" customWidth="1"/>
    <col min="14344" max="14592" width="9.109375" style="23"/>
    <col min="14593" max="14593" width="7.44140625" style="23" customWidth="1"/>
    <col min="14594" max="14594" width="32.5546875" style="23" customWidth="1"/>
    <col min="14595" max="14595" width="41.109375" style="23" customWidth="1"/>
    <col min="14596" max="14596" width="19.6640625" style="23" customWidth="1"/>
    <col min="14597" max="14598" width="18" style="23" customWidth="1"/>
    <col min="14599" max="14599" width="32.33203125" style="23" customWidth="1"/>
    <col min="14600" max="14848" width="9.109375" style="23"/>
    <col min="14849" max="14849" width="7.44140625" style="23" customWidth="1"/>
    <col min="14850" max="14850" width="32.5546875" style="23" customWidth="1"/>
    <col min="14851" max="14851" width="41.109375" style="23" customWidth="1"/>
    <col min="14852" max="14852" width="19.6640625" style="23" customWidth="1"/>
    <col min="14853" max="14854" width="18" style="23" customWidth="1"/>
    <col min="14855" max="14855" width="32.33203125" style="23" customWidth="1"/>
    <col min="14856" max="15104" width="9.109375" style="23"/>
    <col min="15105" max="15105" width="7.44140625" style="23" customWidth="1"/>
    <col min="15106" max="15106" width="32.5546875" style="23" customWidth="1"/>
    <col min="15107" max="15107" width="41.109375" style="23" customWidth="1"/>
    <col min="15108" max="15108" width="19.6640625" style="23" customWidth="1"/>
    <col min="15109" max="15110" width="18" style="23" customWidth="1"/>
    <col min="15111" max="15111" width="32.33203125" style="23" customWidth="1"/>
    <col min="15112" max="15360" width="9.109375" style="23"/>
    <col min="15361" max="15361" width="7.44140625" style="23" customWidth="1"/>
    <col min="15362" max="15362" width="32.5546875" style="23" customWidth="1"/>
    <col min="15363" max="15363" width="41.109375" style="23" customWidth="1"/>
    <col min="15364" max="15364" width="19.6640625" style="23" customWidth="1"/>
    <col min="15365" max="15366" width="18" style="23" customWidth="1"/>
    <col min="15367" max="15367" width="32.33203125" style="23" customWidth="1"/>
    <col min="15368" max="15616" width="9.109375" style="23"/>
    <col min="15617" max="15617" width="7.44140625" style="23" customWidth="1"/>
    <col min="15618" max="15618" width="32.5546875" style="23" customWidth="1"/>
    <col min="15619" max="15619" width="41.109375" style="23" customWidth="1"/>
    <col min="15620" max="15620" width="19.6640625" style="23" customWidth="1"/>
    <col min="15621" max="15622" width="18" style="23" customWidth="1"/>
    <col min="15623" max="15623" width="32.33203125" style="23" customWidth="1"/>
    <col min="15624" max="15872" width="9.109375" style="23"/>
    <col min="15873" max="15873" width="7.44140625" style="23" customWidth="1"/>
    <col min="15874" max="15874" width="32.5546875" style="23" customWidth="1"/>
    <col min="15875" max="15875" width="41.109375" style="23" customWidth="1"/>
    <col min="15876" max="15876" width="19.6640625" style="23" customWidth="1"/>
    <col min="15877" max="15878" width="18" style="23" customWidth="1"/>
    <col min="15879" max="15879" width="32.33203125" style="23" customWidth="1"/>
    <col min="15880" max="16128" width="9.109375" style="23"/>
    <col min="16129" max="16129" width="7.44140625" style="23" customWidth="1"/>
    <col min="16130" max="16130" width="32.5546875" style="23" customWidth="1"/>
    <col min="16131" max="16131" width="41.109375" style="23" customWidth="1"/>
    <col min="16132" max="16132" width="19.6640625" style="23" customWidth="1"/>
    <col min="16133" max="16134" width="18" style="23" customWidth="1"/>
    <col min="16135" max="16135" width="32.33203125" style="23" customWidth="1"/>
    <col min="16136" max="16384" width="9.109375" style="23"/>
  </cols>
  <sheetData>
    <row r="1" spans="1:9" x14ac:dyDescent="0.3">
      <c r="A1" s="37" t="s">
        <v>73</v>
      </c>
    </row>
    <row r="2" spans="1:9" ht="54" customHeight="1" x14ac:dyDescent="0.3">
      <c r="A2" s="64" t="s">
        <v>72</v>
      </c>
      <c r="B2" s="64"/>
      <c r="C2" s="64"/>
      <c r="D2" s="64"/>
      <c r="E2" s="64"/>
      <c r="F2" s="64"/>
      <c r="G2" s="64"/>
      <c r="H2" s="22"/>
    </row>
    <row r="4" spans="1:9" ht="44.25" customHeight="1" x14ac:dyDescent="0.3">
      <c r="A4" s="27" t="s">
        <v>46</v>
      </c>
      <c r="B4" s="28" t="s">
        <v>47</v>
      </c>
      <c r="C4" s="27" t="s">
        <v>48</v>
      </c>
      <c r="D4" s="27" t="s">
        <v>49</v>
      </c>
      <c r="E4" s="29" t="s">
        <v>50</v>
      </c>
      <c r="F4" s="27" t="s">
        <v>51</v>
      </c>
      <c r="G4" s="27" t="s">
        <v>52</v>
      </c>
      <c r="H4" s="24"/>
      <c r="I4" s="24"/>
    </row>
    <row r="5" spans="1:9" ht="45" customHeight="1" x14ac:dyDescent="0.3">
      <c r="A5" s="30">
        <v>1</v>
      </c>
      <c r="B5" s="32" t="s">
        <v>64</v>
      </c>
      <c r="C5" s="31" t="s">
        <v>65</v>
      </c>
      <c r="D5" s="32" t="s">
        <v>54</v>
      </c>
      <c r="E5" s="33">
        <v>43809</v>
      </c>
      <c r="F5" s="34" t="s">
        <v>62</v>
      </c>
      <c r="G5" s="35"/>
      <c r="H5" s="24"/>
      <c r="I5" s="24"/>
    </row>
    <row r="6" spans="1:9" ht="39" customHeight="1" x14ac:dyDescent="0.3">
      <c r="A6" s="30">
        <v>2</v>
      </c>
      <c r="B6" s="32" t="s">
        <v>55</v>
      </c>
      <c r="C6" s="31" t="s">
        <v>66</v>
      </c>
      <c r="D6" s="32" t="s">
        <v>54</v>
      </c>
      <c r="E6" s="33">
        <v>43796</v>
      </c>
      <c r="F6" s="34" t="s">
        <v>67</v>
      </c>
      <c r="G6" s="32" t="s">
        <v>75</v>
      </c>
      <c r="H6" s="24"/>
      <c r="I6" s="24"/>
    </row>
    <row r="7" spans="1:9" ht="56.25" customHeight="1" x14ac:dyDescent="0.3">
      <c r="A7" s="30">
        <v>3</v>
      </c>
      <c r="B7" s="32" t="s">
        <v>56</v>
      </c>
      <c r="C7" s="31" t="s">
        <v>74</v>
      </c>
      <c r="D7" s="32" t="s">
        <v>54</v>
      </c>
      <c r="E7" s="33">
        <v>43808</v>
      </c>
      <c r="F7" s="34" t="s">
        <v>68</v>
      </c>
      <c r="G7" s="34"/>
      <c r="H7" s="24"/>
      <c r="I7" s="24"/>
    </row>
    <row r="8" spans="1:9" ht="38.25" customHeight="1" x14ac:dyDescent="0.3">
      <c r="A8" s="30">
        <v>4</v>
      </c>
      <c r="B8" s="32" t="s">
        <v>57</v>
      </c>
      <c r="C8" s="31" t="s">
        <v>58</v>
      </c>
      <c r="D8" s="32" t="s">
        <v>54</v>
      </c>
      <c r="E8" s="33">
        <v>43800</v>
      </c>
      <c r="F8" s="34" t="s">
        <v>62</v>
      </c>
      <c r="G8" s="34"/>
      <c r="I8" s="24"/>
    </row>
    <row r="9" spans="1:9" ht="56.25" customHeight="1" x14ac:dyDescent="0.3">
      <c r="A9" s="30">
        <v>5</v>
      </c>
      <c r="B9" s="32" t="s">
        <v>59</v>
      </c>
      <c r="C9" s="31" t="s">
        <v>71</v>
      </c>
      <c r="D9" s="32" t="s">
        <v>60</v>
      </c>
      <c r="E9" s="33">
        <v>43809</v>
      </c>
      <c r="F9" s="34" t="s">
        <v>68</v>
      </c>
      <c r="G9" s="34"/>
      <c r="I9" s="24"/>
    </row>
    <row r="10" spans="1:9" ht="52.5" customHeight="1" x14ac:dyDescent="0.3">
      <c r="A10" s="30">
        <v>6</v>
      </c>
      <c r="B10" s="32" t="s">
        <v>69</v>
      </c>
      <c r="C10" s="31" t="s">
        <v>70</v>
      </c>
      <c r="D10" s="32" t="s">
        <v>53</v>
      </c>
      <c r="E10" s="33">
        <v>43809</v>
      </c>
      <c r="F10" s="34" t="s">
        <v>62</v>
      </c>
      <c r="G10" s="34"/>
      <c r="I10" s="24"/>
    </row>
    <row r="11" spans="1:9" x14ac:dyDescent="0.3">
      <c r="A11" s="36"/>
      <c r="B11" s="36"/>
    </row>
    <row r="12" spans="1:9" ht="15.6" x14ac:dyDescent="0.3">
      <c r="B12" s="25" t="s">
        <v>63</v>
      </c>
      <c r="C12" s="26"/>
      <c r="D12" s="26"/>
      <c r="E12" s="26"/>
      <c r="F12" s="25" t="s">
        <v>61</v>
      </c>
    </row>
  </sheetData>
  <mergeCells count="1">
    <mergeCell ref="A2:G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Чек-лист 5С</vt:lpstr>
      <vt:lpstr>Сводные результаты по подразд</vt:lpstr>
      <vt:lpstr>Форма отчета_сводная</vt:lpstr>
      <vt:lpstr>Диаграммы_по участкам</vt:lpstr>
      <vt:lpstr>Данные для диаграмм</vt:lpstr>
      <vt:lpstr>Пример разработки корр меропр</vt:lpstr>
      <vt:lpstr>'Сводные результаты по подразд'!Область_печати</vt:lpstr>
      <vt:lpstr>'Чек-лист 5С'!Область_печати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2023-06-30T11:39:52Z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ec3bf6ae-d314-4867-8136-dac740547438</vt:lpwstr>
  </property>
  <property fmtid="{D5CDD505-2E9C-101B-9397-08002B2CF9AE}" pid="3" name="TBCO_ScreenResolution">
    <vt:lpwstr>96 96 1920 1080</vt:lpwstr>
  </property>
</Properties>
</file>